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ddavi\OneDrive\Documentos\2022\HERRAMIENTAS PARA EVALUACION DE DESEMPEÑO\"/>
    </mc:Choice>
  </mc:AlternateContent>
  <bookViews>
    <workbookView xWindow="0" yWindow="0" windowWidth="28770" windowHeight="11760"/>
  </bookViews>
  <sheets>
    <sheet name="A" sheetId="1" r:id="rId1"/>
    <sheet name="B" sheetId="6" r:id="rId2"/>
    <sheet name="Evaluación global " sheetId="7" r:id="rId3"/>
  </sheets>
  <definedNames>
    <definedName name="_ftn1" localSheetId="0">A!#REF!</definedName>
    <definedName name="_ftn1" localSheetId="1">B!#REF!</definedName>
    <definedName name="_ftn2" localSheetId="0">A!#REF!</definedName>
    <definedName name="_ftn2" localSheetId="1">B!#REF!</definedName>
    <definedName name="_ftn3" localSheetId="0">A!$A$61</definedName>
    <definedName name="_ftn3" localSheetId="1">B!$A$59</definedName>
    <definedName name="_ftnref1" localSheetId="0">A!#REF!</definedName>
    <definedName name="_ftnref1" localSheetId="1">B!#REF!</definedName>
    <definedName name="_ftnref2" localSheetId="0">A!$B$55</definedName>
    <definedName name="_ftnref2" localSheetId="1">B!$B$53</definedName>
    <definedName name="_ftnref3" localSheetId="0">A!#REF!</definedName>
    <definedName name="_ftnref3" localSheetId="1">B!#REF!</definedName>
    <definedName name="_Hlk18915693" localSheetId="0">A!$B$55</definedName>
    <definedName name="_Hlk18915693" localSheetId="1">B!$B$53</definedName>
    <definedName name="_Hlk536608176" localSheetId="0">A!$A$44</definedName>
    <definedName name="_Hlk536608176" localSheetId="1">B!$A$42</definedName>
    <definedName name="_Toc19639916" localSheetId="0">A!$A$21</definedName>
    <definedName name="_Toc19639916" localSheetId="1">B!$A$19</definedName>
    <definedName name="_Toc19639917" localSheetId="0">A!$A$22</definedName>
    <definedName name="_Toc19639917" localSheetId="1">B!$A$20</definedName>
    <definedName name="_Toc19639918" localSheetId="0">A!$A$29</definedName>
    <definedName name="_Toc19639918" localSheetId="1">B!$A$27</definedName>
    <definedName name="_Toc19639919" localSheetId="0">A!$A$40</definedName>
    <definedName name="_Toc19639919" localSheetId="1">B!$A$38</definedName>
    <definedName name="_Toc19639920" localSheetId="0">A!$A$41</definedName>
    <definedName name="_Toc19639920" localSheetId="1">B!$A$39</definedName>
    <definedName name="_Toc19639921" localSheetId="0">A!#REF!</definedName>
    <definedName name="_Toc19639921" localSheetId="1">B!#REF!</definedName>
    <definedName name="_Toc19639922" localSheetId="0">A!$A$49</definedName>
    <definedName name="_Toc19639922" localSheetId="1">B!$A$47</definedName>
    <definedName name="_Toc19639923" localSheetId="0">A!$A$59</definedName>
    <definedName name="_Toc19639923" localSheetId="1">B!$A$57</definedName>
    <definedName name="_Toc19639924" localSheetId="0">A!$A$60</definedName>
    <definedName name="_Toc19639924" localSheetId="1">B!$A$58</definedName>
    <definedName name="_Toc19639925" localSheetId="0">A!$A$71</definedName>
    <definedName name="_Toc19639925" localSheetId="1">B!$A$69</definedName>
    <definedName name="_Toc19639926" localSheetId="0">A!$A$72</definedName>
    <definedName name="_Toc19639926" localSheetId="1">B!$A$70</definedName>
  </definedNames>
  <calcPr calcId="191029"/>
  <customWorkbookViews>
    <customWorkbookView name="Sindy Rojas  - Vista personalizada" guid="{DAA1376C-ED49-4015-8850-CEADD8D81EA2}" mergeInterval="0" personalView="1" maximized="1" windowWidth="1362" windowHeight="522"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8" i="6" l="1"/>
  <c r="B117" i="6"/>
  <c r="B110" i="6"/>
  <c r="B109" i="6"/>
  <c r="B93" i="6"/>
  <c r="B92" i="6"/>
  <c r="B82" i="6"/>
  <c r="B81" i="6"/>
  <c r="B69" i="6"/>
  <c r="B68" i="6"/>
  <c r="B57" i="6"/>
  <c r="B56" i="6"/>
  <c r="B47" i="6"/>
  <c r="B46" i="6"/>
  <c r="B38" i="6"/>
  <c r="B37" i="6"/>
  <c r="B27" i="6"/>
  <c r="B26" i="6"/>
  <c r="B19" i="6"/>
  <c r="B18" i="6"/>
  <c r="C96" i="7"/>
  <c r="C95" i="7"/>
  <c r="C90" i="7"/>
  <c r="C89" i="7"/>
  <c r="C88" i="7"/>
  <c r="C87" i="7"/>
  <c r="C86" i="7"/>
  <c r="C85" i="7"/>
  <c r="C84" i="7"/>
  <c r="C83" i="7"/>
  <c r="C82" i="7"/>
  <c r="C81" i="7"/>
  <c r="C75" i="7"/>
  <c r="C74" i="7"/>
  <c r="C73" i="7"/>
  <c r="C72" i="7"/>
  <c r="C66" i="7"/>
  <c r="C65" i="7"/>
  <c r="C64" i="7"/>
  <c r="C63" i="7"/>
  <c r="C62" i="7"/>
  <c r="C61" i="7"/>
  <c r="C55" i="7"/>
  <c r="C54" i="7"/>
  <c r="C53" i="7"/>
  <c r="C52" i="7"/>
  <c r="C51" i="7"/>
  <c r="C45" i="7"/>
  <c r="C44" i="7"/>
  <c r="C43" i="7"/>
  <c r="C42" i="7"/>
  <c r="C37" i="7"/>
  <c r="C36" i="7"/>
  <c r="C30" i="7" l="1"/>
  <c r="C29" i="7"/>
  <c r="C28" i="7"/>
  <c r="C27" i="7"/>
  <c r="C26" i="7"/>
  <c r="C21" i="7"/>
  <c r="C24" i="7" l="1"/>
  <c r="B19" i="1"/>
  <c r="B18" i="1"/>
  <c r="C113" i="6" l="1"/>
  <c r="C112" i="6" s="1"/>
  <c r="C73" i="6"/>
  <c r="C72" i="6" s="1"/>
  <c r="C71" i="6" s="1"/>
  <c r="C12" i="6"/>
  <c r="C23" i="6"/>
  <c r="C22" i="6" s="1"/>
  <c r="C42" i="6"/>
  <c r="C41" i="6" s="1"/>
  <c r="C61" i="6"/>
  <c r="C60" i="6" s="1"/>
  <c r="C59" i="6" s="1"/>
  <c r="C97" i="6"/>
  <c r="C96" i="6" s="1"/>
  <c r="C95" i="6" s="1"/>
  <c r="C86" i="6"/>
  <c r="C85" i="6" s="1"/>
  <c r="C84" i="6" s="1"/>
  <c r="C50" i="6"/>
  <c r="C49" i="6" s="1"/>
  <c r="C40" i="6" s="1"/>
  <c r="C9" i="6"/>
  <c r="B120" i="6"/>
  <c r="C30" i="6"/>
  <c r="C29" i="6" s="1"/>
  <c r="C21" i="6" s="1"/>
  <c r="C12" i="1"/>
  <c r="B98" i="7" l="1"/>
  <c r="C8" i="7"/>
  <c r="C10" i="6"/>
  <c r="C15" i="7" l="1"/>
  <c r="C14" i="7"/>
  <c r="C13" i="7"/>
  <c r="C12" i="7"/>
  <c r="C19" i="7"/>
  <c r="C10" i="7" l="1"/>
  <c r="C93" i="7"/>
  <c r="C92" i="7" s="1"/>
  <c r="C79" i="7"/>
  <c r="C78" i="7" s="1"/>
  <c r="C77" i="7" s="1"/>
  <c r="C70" i="7"/>
  <c r="C69" i="7" s="1"/>
  <c r="C68" i="7" s="1"/>
  <c r="C59" i="7"/>
  <c r="C58" i="7" s="1"/>
  <c r="C57" i="7" s="1"/>
  <c r="C49" i="7"/>
  <c r="C48" i="7" s="1"/>
  <c r="C47" i="7" s="1"/>
  <c r="C34" i="7"/>
  <c r="C40" i="7"/>
  <c r="C39" i="7" s="1"/>
  <c r="C23" i="7"/>
  <c r="C18" i="7"/>
  <c r="C33" i="7" l="1"/>
  <c r="C32" i="7" s="1"/>
  <c r="C17" i="7"/>
  <c r="C7" i="7" l="1"/>
  <c r="B92" i="1"/>
  <c r="B93" i="1"/>
  <c r="B26" i="1" l="1"/>
  <c r="B27" i="1"/>
  <c r="B37" i="1"/>
  <c r="B38" i="1"/>
  <c r="B46" i="1"/>
  <c r="B47" i="1"/>
  <c r="B56" i="1"/>
  <c r="B57" i="1"/>
  <c r="B68" i="1"/>
  <c r="B69" i="1"/>
  <c r="B81" i="1"/>
  <c r="B82" i="1"/>
  <c r="B109" i="1"/>
  <c r="B110" i="1"/>
  <c r="B117" i="1"/>
  <c r="B118" i="1"/>
  <c r="B120" i="1" l="1"/>
  <c r="C97" i="1"/>
  <c r="C96" i="1" s="1"/>
  <c r="C95" i="1" s="1"/>
  <c r="C9" i="1"/>
  <c r="C6" i="7" s="1"/>
  <c r="C113" i="1"/>
  <c r="C73" i="1"/>
  <c r="C72" i="1" s="1"/>
  <c r="C50" i="1"/>
  <c r="C30" i="1"/>
  <c r="C86" i="1"/>
  <c r="C61" i="1"/>
  <c r="C42" i="1"/>
  <c r="C23" i="1"/>
  <c r="C22" i="1" s="1"/>
  <c r="C29" i="1" l="1"/>
  <c r="C21" i="1" s="1"/>
  <c r="C112" i="1"/>
  <c r="C85" i="1"/>
  <c r="C41" i="1"/>
  <c r="C60" i="1"/>
  <c r="C49" i="1"/>
  <c r="C84" i="1" l="1"/>
  <c r="C40" i="1"/>
  <c r="C71" i="1"/>
  <c r="C59" i="1"/>
  <c r="C10" i="1" l="1"/>
</calcChain>
</file>

<file path=xl/sharedStrings.xml><?xml version="1.0" encoding="utf-8"?>
<sst xmlns="http://schemas.openxmlformats.org/spreadsheetml/2006/main" count="566" uniqueCount="174">
  <si>
    <t>Criterio 7</t>
  </si>
  <si>
    <t>Criterio 6</t>
  </si>
  <si>
    <t>Criterio 5</t>
  </si>
  <si>
    <t>Criterio 4</t>
  </si>
  <si>
    <t>Lleva a cabo tratamientos de datos personales intensivos o relevantes (Sí/No)</t>
  </si>
  <si>
    <t>Criterio 2</t>
  </si>
  <si>
    <t>Criterio 1</t>
  </si>
  <si>
    <t>Cumplimiento</t>
  </si>
  <si>
    <t>Criterio</t>
  </si>
  <si>
    <t>Criterio 9</t>
  </si>
  <si>
    <t>Criterio 8</t>
  </si>
  <si>
    <t>Criterio 3</t>
  </si>
  <si>
    <t>Hipervínculo al dictamen de recomendaciones no vinculantes correspondiente emitido por el INAI</t>
  </si>
  <si>
    <t>Hipervínculo al documento en el cual se especifiquen los sistemas de supervisión y vigilancia</t>
  </si>
  <si>
    <t>Hipervínculo al programa o política de protección de datos personales</t>
  </si>
  <si>
    <t>Fecha de término de evaluación:</t>
  </si>
  <si>
    <t>Fecha de inicio de evaluación:</t>
  </si>
  <si>
    <t>Total de criterios a cumplir</t>
  </si>
  <si>
    <t>No.</t>
  </si>
  <si>
    <t>Criterios derivados del Documento técnico de evaluación. En la columna "Cumplimiento" cada criterio cuenta con el respectivo valor de cumplimiento
1= Cumple
0= No cumple</t>
  </si>
  <si>
    <t>Sujeto obligado que se evalúa</t>
  </si>
  <si>
    <t xml:space="preserve">Fecha en que se inicia la evaluación del sujeto obligado específico </t>
  </si>
  <si>
    <t xml:space="preserve">Fecha en que concluye la evaluación del sujeto obligado específico </t>
  </si>
  <si>
    <t>Persona que realiza la evaluación</t>
  </si>
  <si>
    <t>Persona que supervisa la evaluación</t>
  </si>
  <si>
    <t>Ficha de evaluación de sujeto obligado</t>
  </si>
  <si>
    <t xml:space="preserve">Denominación del responsable (sujeto obligado): </t>
  </si>
  <si>
    <t>Índice simple de cumplimiento de la vertiente 1: Principios</t>
  </si>
  <si>
    <t>Índice simple de cumplimiento de la vertiente 2: Deberes</t>
  </si>
  <si>
    <t>Índice simple de cumplimiento de la vertiente 3: Ejercicio de los derechos ARCO</t>
  </si>
  <si>
    <t>Índice simple de cumplimiento de la vertiente 4: Portabilidad</t>
  </si>
  <si>
    <t>Resumen de evaluación de cumplimiento</t>
  </si>
  <si>
    <t>Asesorías técnicas</t>
  </si>
  <si>
    <t>Tipo de asesoría (Programada / Solicitada)</t>
  </si>
  <si>
    <t>Fecha de solicitud o programación de la asesoría (dd/mm/aaaa)</t>
  </si>
  <si>
    <t>Clave del responsable:</t>
  </si>
  <si>
    <t>Clave de conformidad con el Padrón de sujetos obligados</t>
  </si>
  <si>
    <t>Medio por el cual se desahoga la asesoría</t>
  </si>
  <si>
    <t>Nombre de los/las servidores/as públicos/as que realizaron la asesoría</t>
  </si>
  <si>
    <t>Comentarios de la asesoría realizada</t>
  </si>
  <si>
    <t>Fecha de recepción por parte del responsable de la notificación de asesoría (dd/mm/aaaa)</t>
  </si>
  <si>
    <t>Fecha de desahogo de la asesoría (dd/mm/aaaa)</t>
  </si>
  <si>
    <t>Índice simple de cumplimiento de la variable 2.1: Deber de seguridad</t>
  </si>
  <si>
    <t>Índice simple de cumplimiento de la variable 3.1: Mecanismos para el ejercicio de los derechos ARCO</t>
  </si>
  <si>
    <t>Índice simple de cumplimiento de la variable 4.1: Portabilidad de datos personales</t>
  </si>
  <si>
    <t>Sujeto obligado 1 (Prueba)</t>
  </si>
  <si>
    <t>Evaluadora 1 (Prueba)</t>
  </si>
  <si>
    <t>Supervisor 1 (Prueba)</t>
  </si>
  <si>
    <t>Sujeto obligado 2 (Prueba)</t>
  </si>
  <si>
    <t>Índice Global de Cumplimiento de Protección de Datos Personales (IGCPCP):</t>
  </si>
  <si>
    <t>Índice global de cumplimiento de la vertiente 1: Principios</t>
  </si>
  <si>
    <t>Índice global de cumplimiento de la vertiente 2: Deberes</t>
  </si>
  <si>
    <t>Índice global de cumplimiento de la variable 2.1: Deber de seguridad</t>
  </si>
  <si>
    <t>Índice global de cumplimiento de la vertiente 3: Ejercicio de los derechos ARCO</t>
  </si>
  <si>
    <t>Índice global de cumplimiento de la variable 3.1: Mecanismos para el ejercicio de los derechos ARCO</t>
  </si>
  <si>
    <t>Índice global de cumplimiento de la vertiente 4: Portabilidad</t>
  </si>
  <si>
    <t>Índice global de cumplimiento de la variable 4.1: Portabilidad de datos personales</t>
  </si>
  <si>
    <t>Índice global de cumplimiento de criterio</t>
  </si>
  <si>
    <t>Observaciones para el llenado</t>
  </si>
  <si>
    <t xml:space="preserve">Asentar la fecha en que se inicia la evaluación del sujeto obligado específico </t>
  </si>
  <si>
    <t xml:space="preserve">Asentar la fecha en que concluye la evaluación del sujeto obligado específico </t>
  </si>
  <si>
    <t>Asentar el nombre de la persona que realiza la evaluación</t>
  </si>
  <si>
    <t>Asentar el nombre de la persona  que supervisa la evaluación</t>
  </si>
  <si>
    <t>Las cantidades se generan en automático</t>
  </si>
  <si>
    <t>Recomendación</t>
  </si>
  <si>
    <t>Criterios a cumplir por los sujetos obligados:</t>
  </si>
  <si>
    <t>Ficha de evaluación conjunta</t>
  </si>
  <si>
    <t>Hipervínculo a la sección “1. Avisos de privacidad integrales” publicada dentro del apartado “Protección de Datos Personales”</t>
  </si>
  <si>
    <t>Hipervínculo a la sección “2. Datos de contacto de la Unidad de Transparencia y, en su caso, del Oficial de Protección de Datos Personales” publicada dentro del apartado “Protección de Datos Personales”</t>
  </si>
  <si>
    <t>Hipervínculo a la sección “3. Información relevante en materia de protección de datos personales” publicada dentro del apartado “Protección de Datos Personales”</t>
  </si>
  <si>
    <t>Índice simple de cumplimiento de la variable 1.1: Aviso de privacidad integral</t>
  </si>
  <si>
    <t>Total de criterios cumplidos en el formato 1.1 Aviso de privacidad integral</t>
  </si>
  <si>
    <t>Total de criterios a cumplir en el formato 1.1.Aviso de privacidad integral</t>
  </si>
  <si>
    <t>Oficio o instrumento a través del cual se autoriza el destino de recursos para la instrumentación de programas y políticas de protección de datos personales</t>
  </si>
  <si>
    <t>Hipervínculo al programa de capacitación de protección de datos personales</t>
  </si>
  <si>
    <t>Índice simple de cumplimiento del formato 2.1: Deber de seguridad</t>
  </si>
  <si>
    <t>Total de criterios cumplidos en el formato 2.1 Deber de seguridad</t>
  </si>
  <si>
    <t>Total de criterios a cumplir en el formato 2.1 Deber de seguridad</t>
  </si>
  <si>
    <t>Hipervínculo del documento que contiene los medios y procedimientos habilitados por el responsable para atender las solicitudes para el ejercicio de los derechos ARCO</t>
  </si>
  <si>
    <t>Total de criterios cumplidos en el formato 3.1 Mecanismos para el ejercicio de los derechos ARCO</t>
  </si>
  <si>
    <t>Total de criterios a cumplir en el formato 3.1 Mecanismos para el ejercicio de los derechos ARCO</t>
  </si>
  <si>
    <t>Índice simple de cumplimiento del formato 4.1: Portabilidad de datos personales</t>
  </si>
  <si>
    <t>Señale si emplea un formato electrónico accesible y legible por medios automatizados, es decir, que éstos últimos pueden identificar, reconocer, extraer, explorar o realizar cualquier otra operación con datos personales específicos (Sí / No)</t>
  </si>
  <si>
    <t>Indique si el formato utilizado permite la reutilización y/o aprovechamiento de los datos personales (Sí / No)</t>
  </si>
  <si>
    <t>Señale si en caso de que el titular no acompañe a su solicitud el medio de almacenamiento para la elaboración de la copia correspondiente de sus datos personales, el sujeto obligado facilita dicho medio de almacenamiento (Sí / No)</t>
  </si>
  <si>
    <t>Total de criterios cumplidos en el formato 4.1 Portabilidad de datos personales</t>
  </si>
  <si>
    <t>Total de criterios a cumplir en el formato 4.1 Portabilidad de datos personales</t>
  </si>
  <si>
    <t>La política pública, programa, sistema, plataforma, aplicación o cualquier otra actividad que implique el tratamiento intensivo o relevante de datos personales realizado está sujeta a alguna de las exenciones de la presentación de evaluación de impacto (Sí/No)</t>
  </si>
  <si>
    <t>Ccriterio 10</t>
  </si>
  <si>
    <t>Hipervínculo al documento que contenga los procedimientos internos establecidos e implementados que aseguren mayor eficiencia en la gestión de las solicitudes para el ejercicio de los derechos ARCO</t>
  </si>
  <si>
    <t>Hipervínculo a los criterios específicos establecidos por el Comité para la mejor observancia de la Ley General y de aquellas disposiciones aplicables en la materia</t>
  </si>
  <si>
    <t>Hipervínculo al programa de capacitación y actualización de los servidores públicos del responsable establecido por el Comité</t>
  </si>
  <si>
    <t>Señale si la Unidad de Transparencia es el área encargada de gestionar las solicitudes para el ejercicio de los derechos ARCO (SÍ / No)</t>
  </si>
  <si>
    <t>Hipervínculo al documento que contenga los mecanismos establecidos por la Unidad de Transparencia para asegurar que los datos personales solo se entreguen a su titular o su representante debidamente acreditados</t>
  </si>
  <si>
    <t>Hipervínculo al documento que contiene los instrumentos aplicados para evaluar calidad sobre la gestión de las solicitudes para el ejercicio de los derechos ARCO</t>
  </si>
  <si>
    <t>Hipervínculo al documento mediante el cual el responsable designó al Oficial de protección de datos personales</t>
  </si>
  <si>
    <t>Índice Simple General de Cumplimiento (ISGC):</t>
  </si>
  <si>
    <t>Indique si cuenta con Unidad de Transparencia (Sí/No). 
En caso de que la respuesta sea negativa deberá omitir ingresar información en los criterios subsecuentes de la presente variable</t>
  </si>
  <si>
    <t>En caso de una respuesta en sentido afirmativo, hipervínculo al informe de exención emitido por el INAI. Deberá omitir ingresar información en los criterios subsecuentes de la presente variable.
En caso de que la política pública, programa, sistema, plataforma, aplicación o cualquier otra actividad que implique el tratamiento intensivo o relevante de datos personales realizado, no esté sujeta a alguna de las exenciones de la presentación de evaluación de impacto, publicar el hipervínculo a la evaluación de impacto entregada al INAI</t>
  </si>
  <si>
    <t>Denominación de la política pública, programa, sistema, plataforma, aplicación o cualquier otra actividad que implique el tratamiento intensivo o relevante de datos personales realizado. 
En caso de que no aplique, el responsable deberá especificarlo y deberá omitir ingresar información en los criterios subsecuentes de la presente variable</t>
  </si>
  <si>
    <t>Documento que contenga el hipervínculo al / a los aviso(s) de privacidad integral(es) por cada tratamiento de datos personales en los cuales sea posible solicitar la portabilidad de estos, donde se establezcan los tipos o categorías de datos personales que técnicamente sean portables; el o los tipos de formatos estructurados y comúnmente utilizados disponibles para obtener o transmitir sus datos personales, y los mecanismos, medios y procedimientos disponibles para que el titular pueda solicitar la portabilidad de sus datos personales. Dicho documento deberá contener la siguiente información : 
a) Denominación del tratamiento de datos personales que permite la portabilidad
b) Tipo de medio por el cual se difunde el aviso de privacidad (Físico / Electrónico / Físico y Electrónico / Óptico / Sonoro / Visual / Otra tecnología)
c) Lugar físico en el cual el titular podrá revisar el aviso de privacidad
d) Hipervínculo al aviso de privacidad publicado en el portal de internet del responsable</t>
  </si>
  <si>
    <t>Hipervínculo al documento que detalla la siguiente información relativa a las solicitudes para el ejercicio del derecho de Oposición al tratamiento de datos personales recibidas por el sujeto obligado :
a) Número de solicitudes recibidas
b) Número de solicitudes atendidas dentro del plazo legal establecido
c) Número de solicitudes que no se atendieron dentro del plazo legal establecido
 En caso de no haber recibidos solicitudes para el ejercicio del derecho de Oposición al tratamiento de datos personales, deberá especificarlo en el presente formato sin que sea necesario publicar documento alguno.</t>
  </si>
  <si>
    <t>Hipervínculo al documento que detalla la siguiente información relativa a las solicitudes para el ejercicio del derecho de Rectificación de datos personales recibidas por el sujeto obligado :
a) Número de solicitudes recibidas
b) Número de solicitudes atendidas dentro del plazo legal establecido
c) Número de solicitudes que no se atendieron dentro del plazo legal establecido
 En caso de no haber recibidos solicitudes para el ejercicio del derecho de Rectificación de datos personales, deberá especificarlo en el presente formato sin que sea necesario publicar documento alguno.</t>
  </si>
  <si>
    <t>Hipervínculo al documento que detalla la siguiente información relativa a las solicitudes para el ejercicio del derecho de Acceso a datos personales recibidas por el sujeto obligado :
a) Número de solicitudes recibidas
b) Número de solicitudes atendidas dentro del plazo legal establecido
c) Número de solicitudes que no se atendieron dentro del plazo legal establecido
 En caso de no haber recibidos solicitudes para el ejercicio del derecho de Acceso a datos personales, deberá especificarlo en el presente formato sin que sea necesario publicar documento alguno.</t>
  </si>
  <si>
    <t>Hipervínculo al documento que contenga la información relativa al aviso o avisos de privacidad integrales :
a) Denominación del tratamiento de datos personales que lleva a cabo el sujeto obligado (incluido el tratamiento de datos de su personal)
b) Tipo de medio por el cual se difunde el aviso de privacidad (Físico / Electrónico / Físico y Electrónico / Óptico / Sonoro / Visual / Otra tecnología)
c) Lugar físico en el cual el titular podrá revisar el aviso de privacidad
d) Hipervínculo al aviso de privacidad publicado en el portal de internet del responsable</t>
  </si>
  <si>
    <t>Apartado virtual “Protección de datos personales”</t>
  </si>
  <si>
    <t>Índice global de cumplimiento de la variable 1.1: Aviso de privacidad integral</t>
  </si>
  <si>
    <t>Índice global de cumplimiento del formato 2.1: Deber de seguridad</t>
  </si>
  <si>
    <t>Índice global de cumplimiento del formato 4.1: Portabilidad de datos personales</t>
  </si>
  <si>
    <t>Índice global de cumplimiento del formato 3.1: Mecanismos para el ejercicio de los derechos ARCO</t>
  </si>
  <si>
    <t>Índice simple de cumplimiento del formato 3.1: Mecanismos para el ejercicio de los derechos ARCO</t>
  </si>
  <si>
    <t>Promedio de criterios cumplidos por todos los sujetos obligados evaluados:</t>
  </si>
  <si>
    <t>Índice simple de cumplimiento del formato 1.1: Aviso de privacidad integral</t>
  </si>
  <si>
    <t>Índice global de cumplimiento del formato 1.1 Aviso de privacidad integral</t>
  </si>
  <si>
    <t>Índice simple de cumplimiento de la variable 1.2: Mecanismos para acreditar el cumplimiento de principios, deberes y obligaciones de la Ley General de Datos y demás disposiciones aplicables</t>
  </si>
  <si>
    <t>Índice simple de cumplimiento del formato 1.2: Mecanismos para acreditar el cumplimiento de principios, deberes y obligaciones de la Ley General de Datos y demás disposiciones aplicables</t>
  </si>
  <si>
    <t>Índice global de cumplimiento de la variable 1.2: Mecanismos para acreditar el cumplimiento de principios, deberes y obligaciones de la Ley General de Datos y demás disposiciones aplicables</t>
  </si>
  <si>
    <t>Índice global de cumplimiento del formato 1.2: Mecanismos para acreditar el cumplimiento de principios, deberes y obligaciones de la Ley General de Datos y demás disposiciones aplicables</t>
  </si>
  <si>
    <t>Total de criterios cumplidos en el formato 1.2 Mecanismos para acreditar el cumplimiento de principios, deberes y obligaciones de la Ley General de Datos y demás disposiciones aplicables</t>
  </si>
  <si>
    <t>Total de criterios a cumplir en el formato 1.2 Mecanismos para acreditar el cumplimiento de principios, deberes y obligaciones de la Ley General de Datos y demás disposiciones aplicables</t>
  </si>
  <si>
    <t>Índice simple de cumplimiento de la variable 2.2: Deber de confidencialidad y comunicaciones de datos personales</t>
  </si>
  <si>
    <t>Índice simple de cumplimiento del formato 2.2: Deber de confidencialidad y comunicaciones de datos personales</t>
  </si>
  <si>
    <t>Total de criterios cumplidos en el formato 2.2 Deber de confidencialidad y comunicaciones de datos personales</t>
  </si>
  <si>
    <t>Total de criterios  a cumplir en el formato 2.2 Deber de confidencialidad y comunicaciones de datos personales</t>
  </si>
  <si>
    <t>Índice global de cumplimiento de la variable 2.2: Deber de confidencialidad y comunicaciones de datos personales</t>
  </si>
  <si>
    <t>Índice global de cumplimiento del formato 2.2: Deber de confidencialidad y comunicaciones de datos personales</t>
  </si>
  <si>
    <t>Hipervínculo al documento que detalla la siguiente información relativa a las solicitudes para el ejercicio del derecho de Cancelación de datos personales recibidas por el sujeto obligado :
a) Número de solicitudes recibidas
b) Número de solicitudes atendidas dentro del plazo legal establecido
c) Número de solicitudes que no se atendieron dentro del plazo legal establecido
 En caso de no haber recibido solicitudes para el ejercicio del derecho de Cancelación de datos personales, deberá especificarlo en el presente formato sin que sea necesario publicar documento alguno.</t>
  </si>
  <si>
    <t>Índice simple de cumplimiento de la vertiente 5: Acciones preventivas en materia de protección de datos personales</t>
  </si>
  <si>
    <t xml:space="preserve">Índice simple de cumplimiento de la variable 5.1: Evaluación de impacto en la protección de datos personales </t>
  </si>
  <si>
    <t>Índice simple de cumplimiento del formato 5.1 Evaluación de impacto en la protección de datos personales</t>
  </si>
  <si>
    <t>Total de criterios cumplidos en el  formato 5.1 Evaluación de impacto en la protección de datos personales</t>
  </si>
  <si>
    <t>Total de criterios a cumplir en el  formato 5.1 Evaluación de impacto en la protección de datos personales</t>
  </si>
  <si>
    <t>Índice global de cumplimiento de la vertiente 5: Acciones preventivas en materia de protección de datos personales</t>
  </si>
  <si>
    <t xml:space="preserve">Índice global de cumplimiento de la variable 5.1: Evaluación de impacto en la protección de datos personales </t>
  </si>
  <si>
    <t>Índice global de cumplimiento del formato 5.1 Evaluación de impacto en la protección de datos personales</t>
  </si>
  <si>
    <t>Índice simple de cumplimiento de la vertiente 6: Responsables en materia de Protección de Datos Personales</t>
  </si>
  <si>
    <t>Índice simple de cumplimiento de la variable 6.1: El Comité de Transparencia y Unidad de Transparencia</t>
  </si>
  <si>
    <t>Índice simple de cumplimiento del formato 6.1: El Comité de Transparencia y Unidad de Transparencia</t>
  </si>
  <si>
    <t>Total de criterios cumplidos en el  formato 6.1 Comité de Transparencia y Unidad de Transparencia</t>
  </si>
  <si>
    <t>Total de criterios a cumplir en el  formato 6.1 Comité de Transparencia y Unidad de Transparencia</t>
  </si>
  <si>
    <t>Índice global de cumplimiento de la vertiente 6: Responsables en materia de Protección de Datos Personales</t>
  </si>
  <si>
    <t>Índice global de cumplimiento de la variable 6.1: El Comité de Transparencia y Unidad de Transparencia</t>
  </si>
  <si>
    <t>Índice global de cumplimiento del formato 6.1: El Comité de Transparencia y Unidad de Transparencia</t>
  </si>
  <si>
    <t>Indicar si cuenta con Comité de Transparencia (Sí/No)
En caso de que la respuesta sea negativa deberá omitir ingresar información en los criterios subsecuentes del presente formato</t>
  </si>
  <si>
    <t>Índice simple de cumplimiento de la variable 6.2: Oficial de Protección de Datos Personales</t>
  </si>
  <si>
    <t xml:space="preserve">Índice simple de cumplimiento del formato 6.2: Oficial de Protección de Datos Personales </t>
  </si>
  <si>
    <t>Total de criterios cumplidos en el  formato 6.2 Oficial de Protección de Datos Personales</t>
  </si>
  <si>
    <t>Total de criterios a cumplir en el  formato 6.2 Oficial de Protección de Datos Personales</t>
  </si>
  <si>
    <t>Índice global de cumplimiento de la variable 6.2: Oficial de Protección de Datos Personales</t>
  </si>
  <si>
    <t xml:space="preserve">Índice global de cumplimiento del formato 6.2: Oficial de Protección de Datos Personales </t>
  </si>
  <si>
    <t>Hipervínculo al documento que contiene las políticas internas de gestión y tratamiento de los datos personales</t>
  </si>
  <si>
    <t>Hipervínculo al documento mediante el cual el responsable da a conocer al público en general, los costos por la reproducción y envío de los datos personales que le sean solicitados, con base en lo establecido en las disposiciones normativas aplicables</t>
  </si>
  <si>
    <t>1. Índice simple de cumplimiento del Apartado virtual “Protección de datos personales”</t>
  </si>
  <si>
    <t>Total de criterios cumplidos en el Índice simple de cumplimiento del Apartado virtual “Protección de datos personales”</t>
  </si>
  <si>
    <t>Total de criterios a cumplir en el Índice simple de cumplimiento del Apartado virtual “Protección de datos personales”</t>
  </si>
  <si>
    <t>Total de criterios cumplidos (de 42):</t>
  </si>
  <si>
    <t>00000(Prueba)</t>
  </si>
  <si>
    <t>Nombre de la persona que evalúa:</t>
  </si>
  <si>
    <t>Nombre de la persona que supervisa:</t>
  </si>
  <si>
    <t>El resultado se genera en automático</t>
  </si>
  <si>
    <t>Criterios derivados del Documento técnico de evaluación. En la columna "Cumplimiento" cada criterio se considera de acuerdo con el respectivo valor de cumplimiento (binario)
1= Cumple
0= No cumple</t>
  </si>
  <si>
    <t>Los resultados se generan en automático</t>
  </si>
  <si>
    <t>Hipervínculo al documento mediante el cual se establecen los controles dirigidos a asegurar la confidencialidad que deben guardar todas las personas que intervienen en cualquier fase del tratamiento de datos personales. Los controles deben identificarse con claridad de forma sencilla.</t>
  </si>
  <si>
    <t>Hipervínculo al documento que contenga la relación de los instrumentos jurídicos que regulan la relación con los encargados, en cual se establecerá como cláusula general el guardar confidencialidad respecto de los datos personales tratados por el encargado. El documento deberá contener la denominación e hipervínculo de la versión pública de cada instrumento jurídico y su finalidad, así como indicar si estos incluyen la cláusula general de confidencialidad  
En caso de que no aplique, el responsable deberá especificar que a la fecha no se cuenta con Encargado(s).</t>
  </si>
  <si>
    <t>Hipervínculo al documento que contenga la relación de los instrumentos jurídicos mediante los cuales se formaliza la contratación o adhesión a servicios, aplicaciones e infraestructura en el cómputo en la nube y otras materias, en los cuales se establezcan las condiciones o cláusulas generales de contratación, incluidas aquéllas en las cuales el o los proveedores se obliguen a guardar confidencialidad respecto de los datos personales sobre los que se preste(n) el servicio. El documento deberá contener la denominación e hipervínculo de la versión pública de cada instrumento jurídico, su finalidad e indicar si incluyen las condiciones o cláusulas generales de la contratación, así como la cláusula general de confidencialidad 
En caso de que no aplique, el responsable deberá especificar que a la fecha no se cuenta con proveedor(es) de servicios, aplicaciones e infraestructura en el cómputo en la nube y otras materias.</t>
  </si>
  <si>
    <t>Hipervínculo al documento que contenga la relación de los instrumentos jurídicos mediante los cuales se formalizan las transferencias de datos personales, y en los cuales el receptor de los datos personales se obliga a garantizar la confidencialidad de los datos personales a los que da tratamiento. El documento deberá contener la denominación e hipervínculo de la versión pública de cada instrumento jurídico, su finalidad, breve descripción de la forma en la que se obtuvo el consentimiento del titular, o bien, especificar alguna de las excepciones establecidas en los artículos 22 fracción II y/o 70 de la Ley General; medio o forma por el que el responsable comunicó al receptor de los datos personales, el aviso de privacidad conforme al cual se tratan los datos personales frente al titular; así como indicar si estos incluyen la cláusula general de confidencialidad   
En caso de que no aplique, el responsable deberá especificar que a la fecha no se han realizado transferencias, o bien, que no aplica por actualizarse alguno de los supuestos que establece el artículo 66 fracciones I y II de la Ley General.</t>
  </si>
  <si>
    <t>Hipervínculo al apartado denominado “Protección de Datos Personales” publicado en el portal de internet del sujeto obligado en la página de inicio</t>
  </si>
  <si>
    <t>Hipervínculo al documento en el cual el responsable establece el procedimiento para la recepción y respuesta de dudas, y quejas de los titulares en materia de protección de datos personales</t>
  </si>
  <si>
    <t xml:space="preserve"> Indique si el sujeto obligado realiza tratamientos de datos personales por medios automatizados o electrónicos (Sí / No)
En caso de no realizar tratamientos de datos personales por medios automatizados o electrónicos, se deberá incluir la siguiente leyenda:
“El/la (nombre del sujeto obligado) no realiza tratamiento de datos personales por medios automatizados o electrónicos.”
En caso de no hacerlo deberá omitir publicar información en los siguientes criterios de la presente variable</t>
  </si>
  <si>
    <t>Hipervínculo al documento que enliste el o los acuerdos realizados con instituciones públicas especializadas para auxiliar en la recepción, trámite y entrega de las respuestas a solicitudes de datos personales, en lengua indígena, braille o cualquier formato accesible correspondiente, en forma más eficiente</t>
  </si>
  <si>
    <t>Hipervínculo al documento mediante el cual establece las medidas de seguridad de carácter administrativo, físico y técnico para la transmisión de los datos personales como son, de manera enunciativa mas no limitativa, mecanismos de autenticación de usuarios, conexiones seguras, o bien, utilizar medios electrónicos de transmisión cifrados.
En caso de tratarse del documento de seguridad, deberá incluir la versión pública del mismo. Por ningún motivo debe incluirse en este apartado el documento de seguridad íntegro con el que cuenta el responsable. El documento de seguridad deberá publicarse protegiendo el plan de trabajo, el análisis de riesgo y el análisis de brecha respectivos; lo que implica que, en caso de que se dejen visibles, sin excepción, será considerado como incumplimiento al presente criterio</t>
  </si>
  <si>
    <t>Hipervínculo a la versión pública del documento de seguridad del responsable, testando únicamente lo relativo al plan de trabajo que contiene, además, el análisis de riesgo y brecha
Por ningún motivo debe incluirse en este apartado el documento de seguridad íntegro con el que cuenta el responsable. El documento de seguridad deberá publicarse protegiendo el plan de trabajo, el análisis de riesgo y el análisis de brecha respectivos; lo que implica que, en caso de que se dejen visibles, sin excepción, será considerado como incumplimiento al presente criterio.</t>
  </si>
  <si>
    <t>Hipervínculo a la versión pública del documento de seguridad del responsable, testando únicamente lo relativo al plan de trabajo que contiene, además, el análisis de riesgo y brecha
Por ningún motivo debe incluirse en este apartado el documento de seguridad íntegro con el que cuenta el responsable. El documento de seguridad deberá publicarse protegiendo el plan de trabajo, el análisis de riesgo y el análisis de brecha respectivos; lo que implica que, en caso de que se dejen visibles, sin excepción, será considerado como incumplimiento al presente criterio</t>
  </si>
  <si>
    <t>Hipervínculo al documento mediante el cual establece las medidas de seguridad de carácter administrativo, físico y técnico para la transmisión de los datos personales como son, de manera enunciativa mas no limitativa, mecanismos de autenticación de usuarios, conexiones seguras, o bien, utilizar medios electrónicos de transmisión cifrados.
En caso de tratarse del documento de seguridad, deberá incluir la versión pública del mismo. Por ningún motivo debe incluirse en este apartado el documento de seguridad íntegro con el que cuenta el responsable.El documento de seguridad deberá publicarse protegiendo el plan de trabajo, el análisis de riesgo y el análisis de brecha respectivos; lo que implica que, en caso de que se dejen visibles, sin excepción, será considerado como incumplimiento al presente criterio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</si>
</sst>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4"/>
      <name val="Calibri"/>
      <family val="2"/>
      <scheme val="minor"/>
    </font>
    <font>
      <b/>
      <sz val="11"/>
      <color theme="4" tint="-0.249977111117893"/>
      <name val="Calibri"/>
      <family val="2"/>
      <scheme val="minor"/>
    </font>
    <font>
      <sz val="14"/>
      <name val="Calibri"/>
      <family val="2"/>
      <scheme val="minor"/>
    </font>
    <font>
      <sz val="16"/>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bgColor indexed="64"/>
      </patternFill>
    </fill>
    <fill>
      <patternFill patternType="solid">
        <fgColor theme="3" tint="0.79998168889431442"/>
        <bgColor indexed="64"/>
      </patternFill>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2" fillId="0" borderId="1" xfId="0" applyFont="1" applyBorder="1" applyAlignment="1">
      <alignment horizontal="center" vertical="center" wrapText="1"/>
    </xf>
    <xf numFmtId="0" fontId="3" fillId="0" borderId="0" xfId="0" applyFont="1"/>
    <xf numFmtId="0" fontId="3" fillId="0" borderId="0" xfId="0" applyFont="1" applyAlignment="1">
      <alignment horizontal="left" vertical="center"/>
    </xf>
    <xf numFmtId="0" fontId="2"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10" fontId="3" fillId="0" borderId="1" xfId="0" applyNumberFormat="1" applyFont="1" applyBorder="1" applyAlignment="1">
      <alignment horizontal="center" vertical="center" wrapText="1"/>
    </xf>
    <xf numFmtId="10" fontId="3" fillId="0" borderId="0" xfId="0" applyNumberFormat="1" applyFont="1" applyFill="1" applyBorder="1" applyAlignment="1">
      <alignment horizontal="center" vertical="center" wrapText="1"/>
    </xf>
    <xf numFmtId="0" fontId="3" fillId="0" borderId="0" xfId="0" applyFont="1" applyFill="1" applyAlignment="1">
      <alignment horizontal="left" vertical="center"/>
    </xf>
    <xf numFmtId="0" fontId="5" fillId="0" borderId="1"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0" xfId="0" applyFont="1" applyProtection="1">
      <protection locked="0"/>
    </xf>
    <xf numFmtId="0" fontId="2" fillId="8"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3" fillId="0" borderId="0" xfId="0" applyFont="1" applyFill="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0" xfId="0" applyFont="1" applyFill="1" applyProtection="1">
      <protection locked="0"/>
    </xf>
    <xf numFmtId="0" fontId="5" fillId="0" borderId="0" xfId="0" applyFont="1" applyAlignment="1" applyProtection="1">
      <alignment horizontal="left" vertical="center" wrapText="1"/>
      <protection locked="0"/>
    </xf>
    <xf numFmtId="0" fontId="2" fillId="5"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6" borderId="0" xfId="0" applyFont="1" applyFill="1" applyAlignment="1" applyProtection="1">
      <alignment horizontal="center" vertical="center" wrapText="1"/>
      <protection locked="0"/>
    </xf>
    <xf numFmtId="0" fontId="3" fillId="6" borderId="0" xfId="0" applyFont="1" applyFill="1" applyProtection="1">
      <protection locked="0"/>
    </xf>
    <xf numFmtId="0" fontId="4" fillId="2" borderId="1" xfId="0" applyFont="1" applyFill="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2" borderId="1" xfId="0" applyFont="1" applyFill="1" applyBorder="1" applyAlignment="1">
      <alignment horizontal="center" vertical="center" wrapText="1"/>
    </xf>
    <xf numFmtId="0" fontId="3" fillId="0" borderId="0" xfId="0" applyFont="1" applyAlignment="1">
      <alignment horizontal="center" vertical="center" wrapText="1"/>
    </xf>
    <xf numFmtId="10" fontId="3" fillId="3" borderId="1" xfId="0" applyNumberFormat="1" applyFont="1" applyFill="1" applyBorder="1" applyAlignment="1" applyProtection="1">
      <alignment horizontal="center" vertical="center" wrapText="1"/>
    </xf>
    <xf numFmtId="10" fontId="3" fillId="4" borderId="1" xfId="0" applyNumberFormat="1" applyFont="1" applyFill="1" applyBorder="1" applyAlignment="1" applyProtection="1">
      <alignment horizontal="center" vertical="center" wrapText="1"/>
    </xf>
    <xf numFmtId="10" fontId="3" fillId="2" borderId="1" xfId="1"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0" fontId="3" fillId="7" borderId="1" xfId="0" applyNumberFormat="1" applyFont="1" applyFill="1" applyBorder="1" applyAlignment="1" applyProtection="1">
      <alignment horizontal="center" vertical="center" wrapText="1"/>
    </xf>
    <xf numFmtId="10" fontId="3" fillId="3" borderId="1"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0" fontId="3" fillId="0" borderId="0"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7" fillId="0" borderId="0" xfId="0" applyFont="1" applyFill="1" applyAlignment="1" applyProtection="1">
      <alignment horizontal="left" vertical="center"/>
      <protection locked="0"/>
    </xf>
    <xf numFmtId="0" fontId="6" fillId="0" borderId="6"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4"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14" fontId="3" fillId="0" borderId="1" xfId="0" applyNumberFormat="1"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2" fontId="3" fillId="0" borderId="5" xfId="1" applyNumberFormat="1" applyFont="1" applyFill="1" applyBorder="1" applyAlignment="1">
      <alignment horizontal="center" vertical="center" wrapText="1"/>
    </xf>
    <xf numFmtId="2" fontId="3" fillId="0" borderId="4" xfId="1" applyNumberFormat="1" applyFont="1" applyFill="1" applyBorder="1" applyAlignment="1">
      <alignment horizontal="center" vertical="center" wrapText="1"/>
    </xf>
    <xf numFmtId="10" fontId="3" fillId="0" borderId="5" xfId="0" applyNumberFormat="1" applyFont="1" applyFill="1" applyBorder="1" applyAlignment="1">
      <alignment horizontal="center" vertical="center" wrapText="1"/>
    </xf>
    <xf numFmtId="10" fontId="3" fillId="0" borderId="4"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492125</xdr:colOff>
      <xdr:row>1</xdr:row>
      <xdr:rowOff>58578</xdr:rowOff>
    </xdr:from>
    <xdr:to>
      <xdr:col>0</xdr:col>
      <xdr:colOff>1789383</xdr:colOff>
      <xdr:row>1</xdr:row>
      <xdr:rowOff>746125</xdr:rowOff>
    </xdr:to>
    <xdr:pic>
      <xdr:nvPicPr>
        <xdr:cNvPr id="3" name="Imagen 2" descr="Index of /assets/images/transparencia/espectaculares/">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328453"/>
          <a:ext cx="1297258" cy="6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492125</xdr:colOff>
      <xdr:row>1</xdr:row>
      <xdr:rowOff>58578</xdr:rowOff>
    </xdr:from>
    <xdr:to>
      <xdr:col>0</xdr:col>
      <xdr:colOff>1789383</xdr:colOff>
      <xdr:row>1</xdr:row>
      <xdr:rowOff>746125</xdr:rowOff>
    </xdr:to>
    <xdr:pic>
      <xdr:nvPicPr>
        <xdr:cNvPr id="2" name="Imagen 2" descr="Index of /assets/images/transparencia/espectaculares/">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325278"/>
          <a:ext cx="1297258" cy="6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492125</xdr:colOff>
      <xdr:row>1</xdr:row>
      <xdr:rowOff>58578</xdr:rowOff>
    </xdr:from>
    <xdr:to>
      <xdr:col>0</xdr:col>
      <xdr:colOff>1789383</xdr:colOff>
      <xdr:row>1</xdr:row>
      <xdr:rowOff>746125</xdr:rowOff>
    </xdr:to>
    <xdr:pic>
      <xdr:nvPicPr>
        <xdr:cNvPr id="3" name="Imagen 2" descr="Index of /assets/images/transparencia/espectaculares/">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5" y="325278"/>
          <a:ext cx="1297258" cy="6875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492126</xdr:colOff>
      <xdr:row>0</xdr:row>
      <xdr:rowOff>31750</xdr:rowOff>
    </xdr:from>
    <xdr:to>
      <xdr:col>0</xdr:col>
      <xdr:colOff>1799280</xdr:colOff>
      <xdr:row>0</xdr:row>
      <xdr:rowOff>746125</xdr:rowOff>
    </xdr:to>
    <xdr:pic>
      <xdr:nvPicPr>
        <xdr:cNvPr id="2" name="Imagen 1" descr="Index of /assets/images/transparencia/espectaculares/">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2126" y="31750"/>
          <a:ext cx="1307154"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abSelected="1" topLeftCell="A41" zoomScale="90" zoomScaleNormal="90" workbookViewId="0">
      <selection activeCell="B43" sqref="B43"/>
    </sheetView>
  </sheetViews>
  <sheetFormatPr baseColWidth="10" defaultRowHeight="60" customHeight="1" x14ac:dyDescent="0.25"/>
  <cols>
    <col min="1" max="1" width="34.5703125" style="14" customWidth="1"/>
    <col min="2" max="2" width="80.28515625" style="14" customWidth="1"/>
    <col min="3" max="3" width="29.7109375" style="14" customWidth="1"/>
    <col min="4" max="4" width="46.5703125" style="14" customWidth="1"/>
    <col min="5" max="5" width="60.5703125" style="15" customWidth="1"/>
    <col min="6" max="6" width="15.7109375" style="15" customWidth="1"/>
    <col min="7" max="16384" width="11.42578125" style="15"/>
  </cols>
  <sheetData>
    <row r="1" spans="1:8" ht="21" customHeight="1" x14ac:dyDescent="0.25"/>
    <row r="2" spans="1:8" ht="60" customHeight="1" x14ac:dyDescent="0.25">
      <c r="A2" s="61" t="s">
        <v>25</v>
      </c>
      <c r="B2" s="61"/>
      <c r="C2" s="61"/>
      <c r="D2" s="61"/>
      <c r="E2" s="16" t="s">
        <v>58</v>
      </c>
    </row>
    <row r="3" spans="1:8" s="19" customFormat="1" ht="60" customHeight="1" x14ac:dyDescent="0.25">
      <c r="A3" s="59" t="s">
        <v>31</v>
      </c>
      <c r="B3" s="17" t="s">
        <v>26</v>
      </c>
      <c r="C3" s="63" t="s">
        <v>45</v>
      </c>
      <c r="D3" s="63"/>
      <c r="E3" s="18" t="s">
        <v>20</v>
      </c>
    </row>
    <row r="4" spans="1:8" s="19" customFormat="1" ht="60" customHeight="1" x14ac:dyDescent="0.25">
      <c r="A4" s="59"/>
      <c r="B4" s="17" t="s">
        <v>35</v>
      </c>
      <c r="C4" s="72">
        <v>12345</v>
      </c>
      <c r="D4" s="73"/>
      <c r="E4" s="20" t="s">
        <v>36</v>
      </c>
    </row>
    <row r="5" spans="1:8" s="19" customFormat="1" ht="60" customHeight="1" x14ac:dyDescent="0.25">
      <c r="A5" s="59"/>
      <c r="B5" s="17" t="s">
        <v>16</v>
      </c>
      <c r="C5" s="66">
        <v>44727</v>
      </c>
      <c r="D5" s="66"/>
      <c r="E5" s="20" t="s">
        <v>21</v>
      </c>
    </row>
    <row r="6" spans="1:8" s="19" customFormat="1" ht="60" customHeight="1" x14ac:dyDescent="0.25">
      <c r="A6" s="59"/>
      <c r="B6" s="17" t="s">
        <v>15</v>
      </c>
      <c r="C6" s="66">
        <v>44729</v>
      </c>
      <c r="D6" s="66"/>
      <c r="E6" s="20" t="s">
        <v>22</v>
      </c>
    </row>
    <row r="7" spans="1:8" s="19" customFormat="1" ht="60" customHeight="1" x14ac:dyDescent="0.25">
      <c r="A7" s="59"/>
      <c r="B7" s="17" t="s">
        <v>157</v>
      </c>
      <c r="C7" s="63" t="s">
        <v>46</v>
      </c>
      <c r="D7" s="63"/>
      <c r="E7" s="18" t="s">
        <v>23</v>
      </c>
    </row>
    <row r="8" spans="1:8" s="19" customFormat="1" ht="60" customHeight="1" x14ac:dyDescent="0.25">
      <c r="A8" s="59"/>
      <c r="B8" s="17" t="s">
        <v>158</v>
      </c>
      <c r="C8" s="63" t="s">
        <v>47</v>
      </c>
      <c r="D8" s="63"/>
      <c r="E8" s="18" t="s">
        <v>24</v>
      </c>
    </row>
    <row r="9" spans="1:8" s="19" customFormat="1" ht="60" customHeight="1" x14ac:dyDescent="0.25">
      <c r="A9" s="59"/>
      <c r="B9" s="21" t="s">
        <v>155</v>
      </c>
      <c r="C9" s="64">
        <f>SUM(C14,C15,C16,C17,B26,B37,B46,B56,B68,B81,B92,B109)</f>
        <v>33</v>
      </c>
      <c r="D9" s="65"/>
      <c r="E9" s="18" t="s">
        <v>159</v>
      </c>
    </row>
    <row r="10" spans="1:8" s="19" customFormat="1" ht="60" customHeight="1" x14ac:dyDescent="0.25">
      <c r="A10" s="59"/>
      <c r="B10" s="21" t="s">
        <v>96</v>
      </c>
      <c r="C10" s="62">
        <f>AVERAGE(C21,C40,C59,C71,C84,C95)</f>
        <v>0.78472222222222232</v>
      </c>
      <c r="D10" s="62"/>
      <c r="E10" s="18" t="s">
        <v>159</v>
      </c>
      <c r="F10" s="52"/>
      <c r="G10" s="53"/>
      <c r="H10" s="53"/>
    </row>
    <row r="11" spans="1:8" s="19" customFormat="1" ht="60" customHeight="1" x14ac:dyDescent="0.25">
      <c r="A11" s="37"/>
      <c r="B11" s="46"/>
      <c r="C11" s="47"/>
      <c r="D11" s="47"/>
      <c r="E11" s="23"/>
      <c r="F11" s="22"/>
    </row>
    <row r="12" spans="1:8" ht="60" customHeight="1" x14ac:dyDescent="0.25">
      <c r="A12" s="67" t="s">
        <v>152</v>
      </c>
      <c r="B12" s="68"/>
      <c r="C12" s="42">
        <f>AVERAGE(B18/B19)</f>
        <v>1</v>
      </c>
      <c r="E12" s="51"/>
      <c r="F12" s="24"/>
    </row>
    <row r="13" spans="1:8" ht="60" customHeight="1" x14ac:dyDescent="0.25">
      <c r="A13" s="26" t="s">
        <v>18</v>
      </c>
      <c r="B13" s="26" t="s">
        <v>8</v>
      </c>
      <c r="C13" s="26" t="s">
        <v>7</v>
      </c>
      <c r="D13" s="26" t="s">
        <v>64</v>
      </c>
      <c r="E13" s="25"/>
    </row>
    <row r="14" spans="1:8" s="19" customFormat="1" ht="60" customHeight="1" x14ac:dyDescent="0.25">
      <c r="A14" s="26">
        <v>1</v>
      </c>
      <c r="B14" s="13" t="s">
        <v>166</v>
      </c>
      <c r="C14" s="13">
        <v>1</v>
      </c>
      <c r="D14" s="13"/>
      <c r="E14" s="23"/>
      <c r="F14" s="22"/>
    </row>
    <row r="15" spans="1:8" s="19" customFormat="1" ht="60" customHeight="1" x14ac:dyDescent="0.25">
      <c r="A15" s="26">
        <v>2</v>
      </c>
      <c r="B15" s="13" t="s">
        <v>67</v>
      </c>
      <c r="C15" s="13">
        <v>1</v>
      </c>
      <c r="D15" s="13"/>
      <c r="E15" s="23"/>
      <c r="F15" s="22"/>
    </row>
    <row r="16" spans="1:8" s="19" customFormat="1" ht="60" customHeight="1" x14ac:dyDescent="0.25">
      <c r="A16" s="26">
        <v>3</v>
      </c>
      <c r="B16" s="13" t="s">
        <v>68</v>
      </c>
      <c r="C16" s="13">
        <v>1</v>
      </c>
      <c r="D16" s="13"/>
      <c r="E16" s="23"/>
      <c r="F16" s="22"/>
    </row>
    <row r="17" spans="1:6" s="19" customFormat="1" ht="60" customHeight="1" x14ac:dyDescent="0.25">
      <c r="A17" s="26">
        <v>4</v>
      </c>
      <c r="B17" s="13" t="s">
        <v>69</v>
      </c>
      <c r="C17" s="13">
        <v>1</v>
      </c>
      <c r="D17" s="13"/>
      <c r="E17" s="23"/>
      <c r="F17" s="22"/>
    </row>
    <row r="18" spans="1:6" ht="99.75" customHeight="1" x14ac:dyDescent="0.25">
      <c r="A18" s="49" t="s">
        <v>153</v>
      </c>
      <c r="B18" s="43">
        <f>SUM(C14:C17)</f>
        <v>4</v>
      </c>
      <c r="C18" s="28"/>
      <c r="D18" s="28"/>
      <c r="E18" s="25"/>
    </row>
    <row r="19" spans="1:6" ht="95.25" customHeight="1" x14ac:dyDescent="0.25">
      <c r="A19" s="49" t="s">
        <v>154</v>
      </c>
      <c r="B19" s="43">
        <f>COUNT(C14:C17)</f>
        <v>4</v>
      </c>
      <c r="C19" s="28"/>
      <c r="D19" s="28"/>
      <c r="E19" s="25"/>
    </row>
    <row r="20" spans="1:6" ht="60" customHeight="1" x14ac:dyDescent="0.25">
      <c r="F20" s="24"/>
    </row>
    <row r="21" spans="1:6" ht="60" customHeight="1" x14ac:dyDescent="0.25">
      <c r="A21" s="57" t="s">
        <v>27</v>
      </c>
      <c r="B21" s="57"/>
      <c r="C21" s="40">
        <f>AVERAGE(C22,C29)</f>
        <v>0.8</v>
      </c>
      <c r="E21" s="25"/>
      <c r="F21" s="24"/>
    </row>
    <row r="22" spans="1:6" ht="60" customHeight="1" x14ac:dyDescent="0.25">
      <c r="A22" s="60" t="s">
        <v>70</v>
      </c>
      <c r="B22" s="60"/>
      <c r="C22" s="41">
        <f>AVERAGE(C23)</f>
        <v>1</v>
      </c>
      <c r="E22" s="25"/>
    </row>
    <row r="23" spans="1:6" ht="60" customHeight="1" x14ac:dyDescent="0.25">
      <c r="A23" s="67" t="s">
        <v>112</v>
      </c>
      <c r="B23" s="68"/>
      <c r="C23" s="42">
        <f>AVERAGE(B26/B27)</f>
        <v>1</v>
      </c>
      <c r="E23" s="25"/>
    </row>
    <row r="24" spans="1:6" ht="60" customHeight="1" x14ac:dyDescent="0.25">
      <c r="A24" s="26" t="s">
        <v>18</v>
      </c>
      <c r="B24" s="26" t="s">
        <v>8</v>
      </c>
      <c r="C24" s="26" t="s">
        <v>7</v>
      </c>
      <c r="D24" s="26" t="s">
        <v>64</v>
      </c>
      <c r="E24" s="25"/>
    </row>
    <row r="25" spans="1:6" ht="150" customHeight="1" x14ac:dyDescent="0.25">
      <c r="A25" s="26" t="s">
        <v>6</v>
      </c>
      <c r="B25" s="13" t="s">
        <v>104</v>
      </c>
      <c r="C25" s="13">
        <v>1</v>
      </c>
      <c r="D25" s="13"/>
      <c r="E25" s="35" t="s">
        <v>160</v>
      </c>
    </row>
    <row r="26" spans="1:6" ht="60" customHeight="1" x14ac:dyDescent="0.25">
      <c r="A26" s="27" t="s">
        <v>71</v>
      </c>
      <c r="B26" s="43">
        <f>SUM(C25:C25)</f>
        <v>1</v>
      </c>
      <c r="C26" s="28"/>
      <c r="D26" s="28"/>
      <c r="E26" s="25"/>
    </row>
    <row r="27" spans="1:6" ht="60" customHeight="1" x14ac:dyDescent="0.25">
      <c r="A27" s="27" t="s">
        <v>72</v>
      </c>
      <c r="B27" s="43">
        <f>COUNT(C25:C25)</f>
        <v>1</v>
      </c>
      <c r="C27" s="28"/>
      <c r="D27" s="28"/>
      <c r="E27" s="25"/>
    </row>
    <row r="28" spans="1:6" ht="60" customHeight="1" x14ac:dyDescent="0.25">
      <c r="A28" s="28"/>
      <c r="B28" s="28"/>
      <c r="C28" s="28"/>
      <c r="D28" s="28"/>
    </row>
    <row r="29" spans="1:6" ht="60" customHeight="1" x14ac:dyDescent="0.25">
      <c r="A29" s="60" t="s">
        <v>114</v>
      </c>
      <c r="B29" s="60"/>
      <c r="C29" s="41">
        <f>AVERAGE(C30)</f>
        <v>0.6</v>
      </c>
      <c r="E29" s="25"/>
    </row>
    <row r="30" spans="1:6" ht="60" customHeight="1" x14ac:dyDescent="0.25">
      <c r="A30" s="59" t="s">
        <v>115</v>
      </c>
      <c r="B30" s="59"/>
      <c r="C30" s="42">
        <f>AVERAGE(B37/B38)</f>
        <v>0.6</v>
      </c>
      <c r="E30" s="25"/>
    </row>
    <row r="31" spans="1:6" ht="60" customHeight="1" x14ac:dyDescent="0.25">
      <c r="A31" s="26" t="s">
        <v>18</v>
      </c>
      <c r="B31" s="26" t="s">
        <v>8</v>
      </c>
      <c r="C31" s="26" t="s">
        <v>7</v>
      </c>
      <c r="D31" s="26" t="s">
        <v>64</v>
      </c>
    </row>
    <row r="32" spans="1:6" ht="60" customHeight="1" x14ac:dyDescent="0.25">
      <c r="A32" s="26" t="s">
        <v>6</v>
      </c>
      <c r="B32" s="13" t="s">
        <v>73</v>
      </c>
      <c r="C32" s="13">
        <v>1</v>
      </c>
      <c r="D32" s="13"/>
    </row>
    <row r="33" spans="1:5" ht="60" customHeight="1" x14ac:dyDescent="0.25">
      <c r="A33" s="26" t="s">
        <v>5</v>
      </c>
      <c r="B33" s="13" t="s">
        <v>14</v>
      </c>
      <c r="C33" s="13">
        <v>1</v>
      </c>
      <c r="D33" s="13"/>
    </row>
    <row r="34" spans="1:5" ht="60" customHeight="1" x14ac:dyDescent="0.25">
      <c r="A34" s="26" t="s">
        <v>11</v>
      </c>
      <c r="B34" s="13" t="s">
        <v>74</v>
      </c>
      <c r="C34" s="13">
        <v>1</v>
      </c>
      <c r="D34" s="13"/>
    </row>
    <row r="35" spans="1:5" ht="60" customHeight="1" x14ac:dyDescent="0.25">
      <c r="A35" s="26" t="s">
        <v>3</v>
      </c>
      <c r="B35" s="13" t="s">
        <v>13</v>
      </c>
      <c r="C35" s="13">
        <v>0</v>
      </c>
      <c r="D35" s="13"/>
    </row>
    <row r="36" spans="1:5" ht="60" customHeight="1" x14ac:dyDescent="0.25">
      <c r="A36" s="26" t="s">
        <v>2</v>
      </c>
      <c r="B36" s="13" t="s">
        <v>167</v>
      </c>
      <c r="C36" s="13">
        <v>0</v>
      </c>
      <c r="D36" s="13"/>
    </row>
    <row r="37" spans="1:5" ht="60" customHeight="1" x14ac:dyDescent="0.25">
      <c r="A37" s="29" t="s">
        <v>118</v>
      </c>
      <c r="B37" s="43">
        <f>SUM(C32:C36)</f>
        <v>3</v>
      </c>
    </row>
    <row r="38" spans="1:5" ht="60" customHeight="1" x14ac:dyDescent="0.25">
      <c r="A38" s="27" t="s">
        <v>119</v>
      </c>
      <c r="B38" s="43">
        <f>COUNT(C32:C36)</f>
        <v>5</v>
      </c>
    </row>
    <row r="40" spans="1:5" ht="60" customHeight="1" x14ac:dyDescent="0.25">
      <c r="A40" s="57" t="s">
        <v>28</v>
      </c>
      <c r="B40" s="57"/>
      <c r="C40" s="40">
        <f>AVERAGE(C41,C49)</f>
        <v>0.875</v>
      </c>
      <c r="E40" s="25"/>
    </row>
    <row r="41" spans="1:5" ht="60" customHeight="1" x14ac:dyDescent="0.25">
      <c r="A41" s="60" t="s">
        <v>42</v>
      </c>
      <c r="B41" s="60"/>
      <c r="C41" s="41">
        <f>AVERAGE(C42)</f>
        <v>1</v>
      </c>
      <c r="E41" s="25"/>
    </row>
    <row r="42" spans="1:5" ht="60" customHeight="1" x14ac:dyDescent="0.25">
      <c r="A42" s="59" t="s">
        <v>75</v>
      </c>
      <c r="B42" s="59"/>
      <c r="C42" s="42">
        <f>AVERAGE(B46/B47)</f>
        <v>1</v>
      </c>
      <c r="E42" s="25"/>
    </row>
    <row r="43" spans="1:5" ht="60" customHeight="1" x14ac:dyDescent="0.25">
      <c r="A43" s="26" t="s">
        <v>18</v>
      </c>
      <c r="B43" s="26" t="s">
        <v>8</v>
      </c>
      <c r="C43" s="26" t="s">
        <v>7</v>
      </c>
      <c r="D43" s="26" t="s">
        <v>64</v>
      </c>
    </row>
    <row r="44" spans="1:5" ht="150" customHeight="1" x14ac:dyDescent="0.25">
      <c r="A44" s="26" t="s">
        <v>6</v>
      </c>
      <c r="B44" s="13" t="s">
        <v>172</v>
      </c>
      <c r="C44" s="13">
        <v>1</v>
      </c>
      <c r="D44" s="13"/>
    </row>
    <row r="45" spans="1:5" ht="35.25" customHeight="1" x14ac:dyDescent="0.25">
      <c r="A45" s="26" t="s">
        <v>5</v>
      </c>
      <c r="B45" s="13" t="s">
        <v>150</v>
      </c>
      <c r="C45" s="13">
        <v>1</v>
      </c>
      <c r="D45" s="13"/>
    </row>
    <row r="46" spans="1:5" ht="60" customHeight="1" x14ac:dyDescent="0.25">
      <c r="A46" s="29" t="s">
        <v>76</v>
      </c>
      <c r="B46" s="43">
        <f>SUM(C44:C45)</f>
        <v>2</v>
      </c>
    </row>
    <row r="47" spans="1:5" ht="60" customHeight="1" x14ac:dyDescent="0.25">
      <c r="A47" s="27" t="s">
        <v>77</v>
      </c>
      <c r="B47" s="43">
        <f>COUNT(C44:C45)</f>
        <v>2</v>
      </c>
    </row>
    <row r="48" spans="1:5" ht="60" customHeight="1" x14ac:dyDescent="0.25">
      <c r="A48" s="30"/>
    </row>
    <row r="49" spans="1:5" ht="60" customHeight="1" x14ac:dyDescent="0.25">
      <c r="A49" s="60" t="s">
        <v>120</v>
      </c>
      <c r="B49" s="60"/>
      <c r="C49" s="41">
        <f>AVERAGE(C50)</f>
        <v>0.75</v>
      </c>
      <c r="E49" s="25"/>
    </row>
    <row r="50" spans="1:5" ht="60" customHeight="1" x14ac:dyDescent="0.25">
      <c r="A50" s="59" t="s">
        <v>121</v>
      </c>
      <c r="B50" s="59"/>
      <c r="C50" s="42">
        <f>AVERAGE(B56/B57)</f>
        <v>0.75</v>
      </c>
      <c r="E50" s="25"/>
    </row>
    <row r="51" spans="1:5" ht="60" customHeight="1" x14ac:dyDescent="0.25">
      <c r="A51" s="26" t="s">
        <v>18</v>
      </c>
      <c r="B51" s="26" t="s">
        <v>8</v>
      </c>
      <c r="C51" s="26" t="s">
        <v>7</v>
      </c>
      <c r="D51" s="26" t="s">
        <v>64</v>
      </c>
    </row>
    <row r="52" spans="1:5" ht="66" customHeight="1" x14ac:dyDescent="0.25">
      <c r="A52" s="26" t="s">
        <v>6</v>
      </c>
      <c r="B52" s="13" t="s">
        <v>162</v>
      </c>
      <c r="C52" s="13">
        <v>1</v>
      </c>
      <c r="D52" s="13"/>
    </row>
    <row r="53" spans="1:5" ht="142.5" customHeight="1" x14ac:dyDescent="0.25">
      <c r="A53" s="26" t="s">
        <v>5</v>
      </c>
      <c r="B53" s="54" t="s">
        <v>163</v>
      </c>
      <c r="C53" s="13">
        <v>1</v>
      </c>
      <c r="D53" s="13"/>
    </row>
    <row r="54" spans="1:5" ht="215.25" customHeight="1" x14ac:dyDescent="0.25">
      <c r="A54" s="26" t="s">
        <v>11</v>
      </c>
      <c r="B54" s="31" t="s">
        <v>164</v>
      </c>
      <c r="C54" s="13">
        <v>1</v>
      </c>
      <c r="D54" s="13"/>
    </row>
    <row r="55" spans="1:5" ht="210" x14ac:dyDescent="0.25">
      <c r="A55" s="26" t="s">
        <v>3</v>
      </c>
      <c r="B55" s="31" t="s">
        <v>165</v>
      </c>
      <c r="C55" s="13">
        <v>0</v>
      </c>
      <c r="D55" s="13"/>
    </row>
    <row r="56" spans="1:5" ht="60" customHeight="1" x14ac:dyDescent="0.25">
      <c r="A56" s="29" t="s">
        <v>122</v>
      </c>
      <c r="B56" s="43">
        <f>SUM(C52:C55)</f>
        <v>3</v>
      </c>
    </row>
    <row r="57" spans="1:5" ht="60" customHeight="1" x14ac:dyDescent="0.25">
      <c r="A57" s="27" t="s">
        <v>123</v>
      </c>
      <c r="B57" s="43">
        <f>COUNT(C52:C55)</f>
        <v>4</v>
      </c>
    </row>
    <row r="59" spans="1:5" ht="60" customHeight="1" x14ac:dyDescent="0.25">
      <c r="A59" s="57" t="s">
        <v>29</v>
      </c>
      <c r="B59" s="57"/>
      <c r="C59" s="40">
        <f>AVERAGE(C60)</f>
        <v>0.8</v>
      </c>
      <c r="E59" s="25"/>
    </row>
    <row r="60" spans="1:5" ht="60" customHeight="1" x14ac:dyDescent="0.25">
      <c r="A60" s="58" t="s">
        <v>43</v>
      </c>
      <c r="B60" s="58"/>
      <c r="C60" s="41">
        <f>AVERAGE(C61)</f>
        <v>0.8</v>
      </c>
      <c r="E60" s="25"/>
    </row>
    <row r="61" spans="1:5" ht="60" customHeight="1" x14ac:dyDescent="0.25">
      <c r="A61" s="59" t="s">
        <v>110</v>
      </c>
      <c r="B61" s="59"/>
      <c r="C61" s="42">
        <f>AVERAGE(B68/B69)</f>
        <v>0.8</v>
      </c>
    </row>
    <row r="62" spans="1:5" ht="60" customHeight="1" x14ac:dyDescent="0.25">
      <c r="A62" s="26" t="s">
        <v>18</v>
      </c>
      <c r="B62" s="26" t="s">
        <v>8</v>
      </c>
      <c r="C62" s="26" t="s">
        <v>7</v>
      </c>
      <c r="D62" s="26" t="s">
        <v>64</v>
      </c>
    </row>
    <row r="63" spans="1:5" ht="47.25" customHeight="1" x14ac:dyDescent="0.25">
      <c r="A63" s="26" t="s">
        <v>6</v>
      </c>
      <c r="B63" s="13" t="s">
        <v>78</v>
      </c>
      <c r="C63" s="13">
        <v>1</v>
      </c>
      <c r="D63" s="13"/>
    </row>
    <row r="64" spans="1:5" ht="135" x14ac:dyDescent="0.25">
      <c r="A64" s="26" t="s">
        <v>5</v>
      </c>
      <c r="B64" s="13" t="s">
        <v>103</v>
      </c>
      <c r="C64" s="13">
        <v>1</v>
      </c>
      <c r="D64" s="13"/>
    </row>
    <row r="65" spans="1:5" ht="135" x14ac:dyDescent="0.25">
      <c r="A65" s="26" t="s">
        <v>11</v>
      </c>
      <c r="B65" s="13" t="s">
        <v>102</v>
      </c>
      <c r="C65" s="13">
        <v>1</v>
      </c>
      <c r="D65" s="13"/>
    </row>
    <row r="66" spans="1:5" ht="135" x14ac:dyDescent="0.25">
      <c r="A66" s="26" t="s">
        <v>3</v>
      </c>
      <c r="B66" s="13" t="s">
        <v>126</v>
      </c>
      <c r="C66" s="13">
        <v>1</v>
      </c>
      <c r="D66" s="13"/>
    </row>
    <row r="67" spans="1:5" ht="135" x14ac:dyDescent="0.25">
      <c r="A67" s="26" t="s">
        <v>2</v>
      </c>
      <c r="B67" s="13" t="s">
        <v>101</v>
      </c>
      <c r="C67" s="13">
        <v>0</v>
      </c>
      <c r="D67" s="13"/>
    </row>
    <row r="68" spans="1:5" ht="60" customHeight="1" x14ac:dyDescent="0.25">
      <c r="A68" s="29" t="s">
        <v>79</v>
      </c>
      <c r="B68" s="43">
        <f>SUM(C63:C67)</f>
        <v>4</v>
      </c>
    </row>
    <row r="69" spans="1:5" ht="60" customHeight="1" x14ac:dyDescent="0.25">
      <c r="A69" s="27" t="s">
        <v>80</v>
      </c>
      <c r="B69" s="43">
        <f>COUNT(C63:C67)</f>
        <v>5</v>
      </c>
    </row>
    <row r="70" spans="1:5" ht="60" customHeight="1" x14ac:dyDescent="0.25">
      <c r="A70" s="30"/>
    </row>
    <row r="71" spans="1:5" ht="60" customHeight="1" x14ac:dyDescent="0.25">
      <c r="A71" s="57" t="s">
        <v>30</v>
      </c>
      <c r="B71" s="57"/>
      <c r="C71" s="40">
        <f>AVERAGE(C72)</f>
        <v>0.83333333333333337</v>
      </c>
      <c r="E71" s="25"/>
    </row>
    <row r="72" spans="1:5" ht="60" customHeight="1" x14ac:dyDescent="0.25">
      <c r="A72" s="58" t="s">
        <v>44</v>
      </c>
      <c r="B72" s="58"/>
      <c r="C72" s="44">
        <f>AVERAGE(C73)</f>
        <v>0.83333333333333337</v>
      </c>
      <c r="E72" s="25"/>
    </row>
    <row r="73" spans="1:5" ht="60" customHeight="1" x14ac:dyDescent="0.25">
      <c r="A73" s="59" t="s">
        <v>81</v>
      </c>
      <c r="B73" s="59"/>
      <c r="C73" s="42">
        <f>AVERAGE(B81/B82)</f>
        <v>0.83333333333333337</v>
      </c>
    </row>
    <row r="74" spans="1:5" ht="60" customHeight="1" x14ac:dyDescent="0.25">
      <c r="A74" s="26" t="s">
        <v>18</v>
      </c>
      <c r="B74" s="26" t="s">
        <v>8</v>
      </c>
      <c r="C74" s="26" t="s">
        <v>7</v>
      </c>
      <c r="D74" s="26" t="s">
        <v>64</v>
      </c>
    </row>
    <row r="75" spans="1:5" ht="138" customHeight="1" x14ac:dyDescent="0.25">
      <c r="A75" s="26" t="s">
        <v>6</v>
      </c>
      <c r="B75" s="13" t="s">
        <v>168</v>
      </c>
      <c r="C75" s="13">
        <v>1</v>
      </c>
      <c r="D75" s="13"/>
    </row>
    <row r="76" spans="1:5" ht="63" customHeight="1" x14ac:dyDescent="0.25">
      <c r="A76" s="26" t="s">
        <v>5</v>
      </c>
      <c r="B76" s="13" t="s">
        <v>82</v>
      </c>
      <c r="C76" s="13">
        <v>1</v>
      </c>
      <c r="D76" s="13"/>
    </row>
    <row r="77" spans="1:5" ht="30" x14ac:dyDescent="0.25">
      <c r="A77" s="26" t="s">
        <v>11</v>
      </c>
      <c r="B77" s="13" t="s">
        <v>83</v>
      </c>
      <c r="C77" s="13">
        <v>1</v>
      </c>
      <c r="D77" s="13"/>
    </row>
    <row r="78" spans="1:5" ht="195" x14ac:dyDescent="0.25">
      <c r="A78" s="26" t="s">
        <v>3</v>
      </c>
      <c r="B78" s="13" t="s">
        <v>100</v>
      </c>
      <c r="C78" s="13">
        <v>1</v>
      </c>
      <c r="D78" s="13"/>
    </row>
    <row r="79" spans="1:5" ht="45" x14ac:dyDescent="0.25">
      <c r="A79" s="26" t="s">
        <v>2</v>
      </c>
      <c r="B79" s="13" t="s">
        <v>84</v>
      </c>
      <c r="C79" s="13">
        <v>1</v>
      </c>
      <c r="D79" s="13"/>
    </row>
    <row r="80" spans="1:5" ht="198.75" customHeight="1" x14ac:dyDescent="0.25">
      <c r="A80" s="26" t="s">
        <v>1</v>
      </c>
      <c r="B80" s="54" t="s">
        <v>170</v>
      </c>
      <c r="C80" s="13">
        <v>0</v>
      </c>
      <c r="D80" s="13"/>
    </row>
    <row r="81" spans="1:5" ht="60" customHeight="1" x14ac:dyDescent="0.25">
      <c r="A81" s="29" t="s">
        <v>85</v>
      </c>
      <c r="B81" s="43">
        <f>SUM(C75:C80)</f>
        <v>5</v>
      </c>
    </row>
    <row r="82" spans="1:5" ht="60" customHeight="1" x14ac:dyDescent="0.25">
      <c r="A82" s="27" t="s">
        <v>86</v>
      </c>
      <c r="B82" s="43">
        <f>COUNT(C75:C80)</f>
        <v>6</v>
      </c>
    </row>
    <row r="83" spans="1:5" ht="60" customHeight="1" x14ac:dyDescent="0.25">
      <c r="A83" s="30"/>
    </row>
    <row r="84" spans="1:5" ht="60" customHeight="1" x14ac:dyDescent="0.25">
      <c r="A84" s="57" t="s">
        <v>127</v>
      </c>
      <c r="B84" s="57"/>
      <c r="C84" s="45">
        <f>AVERAGE(C85)</f>
        <v>0.5</v>
      </c>
      <c r="E84" s="25"/>
    </row>
    <row r="85" spans="1:5" ht="60" customHeight="1" x14ac:dyDescent="0.25">
      <c r="A85" s="60" t="s">
        <v>128</v>
      </c>
      <c r="B85" s="60"/>
      <c r="C85" s="41">
        <f>AVERAGE(C86)</f>
        <v>0.5</v>
      </c>
      <c r="E85" s="25"/>
    </row>
    <row r="86" spans="1:5" ht="60" customHeight="1" x14ac:dyDescent="0.25">
      <c r="A86" s="59" t="s">
        <v>129</v>
      </c>
      <c r="B86" s="59"/>
      <c r="C86" s="42">
        <f>AVERAGE(B92/B93)</f>
        <v>0.5</v>
      </c>
    </row>
    <row r="87" spans="1:5" ht="60" customHeight="1" x14ac:dyDescent="0.25">
      <c r="A87" s="26" t="s">
        <v>18</v>
      </c>
      <c r="B87" s="26" t="s">
        <v>8</v>
      </c>
      <c r="C87" s="26" t="s">
        <v>7</v>
      </c>
      <c r="D87" s="26" t="s">
        <v>64</v>
      </c>
    </row>
    <row r="88" spans="1:5" ht="75" x14ac:dyDescent="0.25">
      <c r="A88" s="26" t="s">
        <v>6</v>
      </c>
      <c r="B88" s="13" t="s">
        <v>99</v>
      </c>
      <c r="C88" s="13">
        <v>1</v>
      </c>
      <c r="D88" s="13"/>
    </row>
    <row r="89" spans="1:5" ht="63.75" customHeight="1" x14ac:dyDescent="0.25">
      <c r="A89" s="26" t="s">
        <v>5</v>
      </c>
      <c r="B89" s="13" t="s">
        <v>87</v>
      </c>
      <c r="C89" s="13">
        <v>1</v>
      </c>
      <c r="D89" s="13"/>
    </row>
    <row r="90" spans="1:5" ht="121.5" customHeight="1" x14ac:dyDescent="0.25">
      <c r="A90" s="26" t="s">
        <v>11</v>
      </c>
      <c r="B90" s="13" t="s">
        <v>98</v>
      </c>
      <c r="C90" s="13">
        <v>0</v>
      </c>
      <c r="D90" s="13"/>
    </row>
    <row r="91" spans="1:5" ht="30" x14ac:dyDescent="0.25">
      <c r="A91" s="26" t="s">
        <v>3</v>
      </c>
      <c r="B91" s="13" t="s">
        <v>12</v>
      </c>
      <c r="C91" s="13">
        <v>0</v>
      </c>
      <c r="D91" s="13"/>
    </row>
    <row r="92" spans="1:5" ht="80.25" customHeight="1" x14ac:dyDescent="0.25">
      <c r="A92" s="29" t="s">
        <v>130</v>
      </c>
      <c r="B92" s="43">
        <f>SUM(C88:C91)</f>
        <v>2</v>
      </c>
    </row>
    <row r="93" spans="1:5" ht="76.5" customHeight="1" x14ac:dyDescent="0.25">
      <c r="A93" s="27" t="s">
        <v>131</v>
      </c>
      <c r="B93" s="43">
        <f>COUNT(C88:C91)</f>
        <v>4</v>
      </c>
    </row>
    <row r="95" spans="1:5" ht="60" customHeight="1" x14ac:dyDescent="0.25">
      <c r="A95" s="57" t="s">
        <v>135</v>
      </c>
      <c r="B95" s="57"/>
      <c r="C95" s="45">
        <f>AVERAGE(C96)</f>
        <v>0.9</v>
      </c>
      <c r="E95" s="25"/>
    </row>
    <row r="96" spans="1:5" ht="60" customHeight="1" x14ac:dyDescent="0.25">
      <c r="A96" s="60" t="s">
        <v>136</v>
      </c>
      <c r="B96" s="60"/>
      <c r="C96" s="41">
        <f>AVERAGE(C97)</f>
        <v>0.9</v>
      </c>
      <c r="E96" s="25"/>
    </row>
    <row r="97" spans="1:5" ht="60" customHeight="1" x14ac:dyDescent="0.25">
      <c r="A97" s="59" t="s">
        <v>137</v>
      </c>
      <c r="B97" s="59"/>
      <c r="C97" s="42">
        <f>AVERAGE(B109/B110)</f>
        <v>0.9</v>
      </c>
    </row>
    <row r="98" spans="1:5" ht="60" customHeight="1" x14ac:dyDescent="0.25">
      <c r="A98" s="26" t="s">
        <v>18</v>
      </c>
      <c r="B98" s="26" t="s">
        <v>8</v>
      </c>
      <c r="C98" s="26" t="s">
        <v>7</v>
      </c>
      <c r="D98" s="26" t="s">
        <v>64</v>
      </c>
    </row>
    <row r="99" spans="1:5" ht="52.5" customHeight="1" x14ac:dyDescent="0.25">
      <c r="A99" s="26" t="s">
        <v>6</v>
      </c>
      <c r="B99" s="13" t="s">
        <v>143</v>
      </c>
      <c r="C99" s="13">
        <v>1</v>
      </c>
      <c r="D99" s="13"/>
    </row>
    <row r="100" spans="1:5" ht="45" x14ac:dyDescent="0.25">
      <c r="A100" s="26" t="s">
        <v>5</v>
      </c>
      <c r="B100" s="13" t="s">
        <v>89</v>
      </c>
      <c r="C100" s="13">
        <v>1</v>
      </c>
      <c r="D100" s="13"/>
    </row>
    <row r="101" spans="1:5" ht="46.5" customHeight="1" x14ac:dyDescent="0.25">
      <c r="A101" s="26" t="s">
        <v>11</v>
      </c>
      <c r="B101" s="13" t="s">
        <v>90</v>
      </c>
      <c r="C101" s="13">
        <v>1</v>
      </c>
      <c r="D101" s="13"/>
    </row>
    <row r="102" spans="1:5" ht="46.5" customHeight="1" x14ac:dyDescent="0.25">
      <c r="A102" s="26" t="s">
        <v>3</v>
      </c>
      <c r="B102" s="13" t="s">
        <v>91</v>
      </c>
      <c r="C102" s="13">
        <v>1</v>
      </c>
      <c r="D102" s="13"/>
    </row>
    <row r="103" spans="1:5" ht="48.75" customHeight="1" x14ac:dyDescent="0.25">
      <c r="A103" s="26" t="s">
        <v>2</v>
      </c>
      <c r="B103" s="13" t="s">
        <v>97</v>
      </c>
      <c r="C103" s="13">
        <v>1</v>
      </c>
      <c r="D103" s="13"/>
    </row>
    <row r="104" spans="1:5" ht="30" x14ac:dyDescent="0.25">
      <c r="A104" s="26" t="s">
        <v>1</v>
      </c>
      <c r="B104" s="13" t="s">
        <v>92</v>
      </c>
      <c r="C104" s="13">
        <v>1</v>
      </c>
      <c r="D104" s="13"/>
    </row>
    <row r="105" spans="1:5" ht="45" x14ac:dyDescent="0.25">
      <c r="A105" s="26" t="s">
        <v>0</v>
      </c>
      <c r="B105" s="13" t="s">
        <v>93</v>
      </c>
      <c r="C105" s="13">
        <v>1</v>
      </c>
      <c r="D105" s="13"/>
    </row>
    <row r="106" spans="1:5" ht="63.75" customHeight="1" x14ac:dyDescent="0.25">
      <c r="A106" s="26" t="s">
        <v>10</v>
      </c>
      <c r="B106" s="13" t="s">
        <v>151</v>
      </c>
      <c r="C106" s="13">
        <v>1</v>
      </c>
      <c r="D106" s="13"/>
    </row>
    <row r="107" spans="1:5" ht="51" customHeight="1" x14ac:dyDescent="0.25">
      <c r="A107" s="26" t="s">
        <v>9</v>
      </c>
      <c r="B107" s="13" t="s">
        <v>94</v>
      </c>
      <c r="C107" s="13">
        <v>1</v>
      </c>
      <c r="D107" s="13"/>
    </row>
    <row r="108" spans="1:5" ht="79.5" customHeight="1" x14ac:dyDescent="0.25">
      <c r="A108" s="26" t="s">
        <v>88</v>
      </c>
      <c r="B108" s="13" t="s">
        <v>169</v>
      </c>
      <c r="C108" s="13">
        <v>0</v>
      </c>
      <c r="D108" s="13"/>
    </row>
    <row r="109" spans="1:5" ht="60" customHeight="1" x14ac:dyDescent="0.25">
      <c r="A109" s="29" t="s">
        <v>138</v>
      </c>
      <c r="B109" s="43">
        <f>SUM(C99:C108)</f>
        <v>9</v>
      </c>
    </row>
    <row r="110" spans="1:5" ht="60" customHeight="1" x14ac:dyDescent="0.25">
      <c r="A110" s="27" t="s">
        <v>139</v>
      </c>
      <c r="B110" s="43">
        <f>COUNT(C99:C108)</f>
        <v>10</v>
      </c>
    </row>
    <row r="112" spans="1:5" ht="60" customHeight="1" x14ac:dyDescent="0.25">
      <c r="A112" s="60" t="s">
        <v>144</v>
      </c>
      <c r="B112" s="60"/>
      <c r="C112" s="41">
        <f>AVERAGE(C113)</f>
        <v>0</v>
      </c>
      <c r="E112" s="25"/>
    </row>
    <row r="113" spans="1:5" ht="60" customHeight="1" x14ac:dyDescent="0.25">
      <c r="A113" s="59" t="s">
        <v>145</v>
      </c>
      <c r="B113" s="59"/>
      <c r="C113" s="42">
        <f>AVERAGE(B117/B118)</f>
        <v>0</v>
      </c>
    </row>
    <row r="114" spans="1:5" ht="60" customHeight="1" x14ac:dyDescent="0.25">
      <c r="A114" s="26" t="s">
        <v>18</v>
      </c>
      <c r="B114" s="26" t="s">
        <v>8</v>
      </c>
      <c r="C114" s="26" t="s">
        <v>7</v>
      </c>
      <c r="D114" s="26" t="s">
        <v>64</v>
      </c>
    </row>
    <row r="115" spans="1:5" ht="60" customHeight="1" x14ac:dyDescent="0.25">
      <c r="A115" s="26" t="s">
        <v>6</v>
      </c>
      <c r="B115" s="13" t="s">
        <v>4</v>
      </c>
      <c r="C115" s="13">
        <v>0</v>
      </c>
      <c r="D115" s="13"/>
    </row>
    <row r="116" spans="1:5" ht="60" customHeight="1" x14ac:dyDescent="0.25">
      <c r="A116" s="26" t="s">
        <v>5</v>
      </c>
      <c r="B116" s="13" t="s">
        <v>95</v>
      </c>
      <c r="C116" s="13">
        <v>0</v>
      </c>
      <c r="D116" s="13"/>
    </row>
    <row r="117" spans="1:5" ht="60" customHeight="1" x14ac:dyDescent="0.25">
      <c r="A117" s="29" t="s">
        <v>146</v>
      </c>
      <c r="B117" s="43">
        <f>SUM(C115:C116)</f>
        <v>0</v>
      </c>
    </row>
    <row r="118" spans="1:5" ht="60" customHeight="1" x14ac:dyDescent="0.25">
      <c r="A118" s="27" t="s">
        <v>147</v>
      </c>
      <c r="B118" s="43">
        <f>COUNT(C115:C116)</f>
        <v>2</v>
      </c>
    </row>
    <row r="120" spans="1:5" ht="60" customHeight="1" x14ac:dyDescent="0.25">
      <c r="A120" s="27" t="s">
        <v>17</v>
      </c>
      <c r="B120" s="43">
        <f>SUM(COUNT(C14:C17),B27,B38,B47,B57,B69,B82,B93,B110)</f>
        <v>41</v>
      </c>
    </row>
    <row r="122" spans="1:5" s="33" customFormat="1" ht="60" customHeight="1" x14ac:dyDescent="0.25">
      <c r="A122" s="32"/>
      <c r="B122" s="32"/>
      <c r="C122" s="32"/>
      <c r="D122" s="32"/>
    </row>
    <row r="123" spans="1:5" ht="60" customHeight="1" x14ac:dyDescent="0.25">
      <c r="A123" s="69" t="s">
        <v>32</v>
      </c>
      <c r="B123" s="70"/>
      <c r="C123" s="70"/>
      <c r="D123" s="70"/>
      <c r="E123" s="71"/>
    </row>
    <row r="124" spans="1:5" ht="60" customHeight="1" x14ac:dyDescent="0.25">
      <c r="A124" s="34" t="s">
        <v>33</v>
      </c>
      <c r="B124" s="63"/>
      <c r="C124" s="63"/>
      <c r="D124" s="63"/>
      <c r="E124" s="63"/>
    </row>
    <row r="125" spans="1:5" ht="75" customHeight="1" x14ac:dyDescent="0.25">
      <c r="A125" s="34" t="s">
        <v>34</v>
      </c>
      <c r="B125" s="63"/>
      <c r="C125" s="63"/>
      <c r="D125" s="63"/>
      <c r="E125" s="63"/>
    </row>
    <row r="126" spans="1:5" ht="87" customHeight="1" x14ac:dyDescent="0.25">
      <c r="A126" s="34" t="s">
        <v>40</v>
      </c>
      <c r="B126" s="63"/>
      <c r="C126" s="63"/>
      <c r="D126" s="63"/>
      <c r="E126" s="63"/>
    </row>
    <row r="127" spans="1:5" ht="60" customHeight="1" x14ac:dyDescent="0.25">
      <c r="A127" s="34" t="s">
        <v>41</v>
      </c>
      <c r="B127" s="63"/>
      <c r="C127" s="63"/>
      <c r="D127" s="63"/>
      <c r="E127" s="63"/>
    </row>
    <row r="128" spans="1:5" ht="60" customHeight="1" x14ac:dyDescent="0.25">
      <c r="A128" s="34" t="s">
        <v>37</v>
      </c>
      <c r="B128" s="63"/>
      <c r="C128" s="63"/>
      <c r="D128" s="63"/>
      <c r="E128" s="63"/>
    </row>
    <row r="129" spans="1:5" ht="60" customHeight="1" x14ac:dyDescent="0.25">
      <c r="A129" s="34" t="s">
        <v>38</v>
      </c>
      <c r="B129" s="63"/>
      <c r="C129" s="63"/>
      <c r="D129" s="63"/>
      <c r="E129" s="63"/>
    </row>
    <row r="130" spans="1:5" ht="60" customHeight="1" x14ac:dyDescent="0.25">
      <c r="A130" s="34" t="s">
        <v>39</v>
      </c>
      <c r="B130" s="63"/>
      <c r="C130" s="63"/>
      <c r="D130" s="63"/>
      <c r="E130" s="63"/>
    </row>
  </sheetData>
  <customSheetViews>
    <customSheetView guid="{DAA1376C-ED49-4015-8850-CEADD8D81EA2}" scale="60" topLeftCell="A80">
      <selection activeCell="C70" sqref="C70"/>
      <pageMargins left="0.7" right="0.7" top="0.75" bottom="0.75" header="0.3" footer="0.3"/>
      <pageSetup orientation="portrait" r:id="rId1"/>
    </customSheetView>
  </customSheetViews>
  <mergeCells count="43">
    <mergeCell ref="B126:E126"/>
    <mergeCell ref="B127:E127"/>
    <mergeCell ref="B128:E128"/>
    <mergeCell ref="B129:E129"/>
    <mergeCell ref="B130:E130"/>
    <mergeCell ref="A123:E123"/>
    <mergeCell ref="C4:D4"/>
    <mergeCell ref="B124:E124"/>
    <mergeCell ref="B125:E125"/>
    <mergeCell ref="A112:B112"/>
    <mergeCell ref="A113:B113"/>
    <mergeCell ref="A85:B85"/>
    <mergeCell ref="A86:B86"/>
    <mergeCell ref="A95:B95"/>
    <mergeCell ref="A96:B96"/>
    <mergeCell ref="A97:B97"/>
    <mergeCell ref="A22:B22"/>
    <mergeCell ref="A29:B29"/>
    <mergeCell ref="A30:B30"/>
    <mergeCell ref="A41:B41"/>
    <mergeCell ref="A84:B84"/>
    <mergeCell ref="A2:D2"/>
    <mergeCell ref="A59:B59"/>
    <mergeCell ref="A21:B21"/>
    <mergeCell ref="C10:D10"/>
    <mergeCell ref="A3:A10"/>
    <mergeCell ref="C8:D8"/>
    <mergeCell ref="C9:D9"/>
    <mergeCell ref="C3:D3"/>
    <mergeCell ref="C5:D5"/>
    <mergeCell ref="C6:D6"/>
    <mergeCell ref="C7:D7"/>
    <mergeCell ref="A12:B12"/>
    <mergeCell ref="A23:B23"/>
    <mergeCell ref="A50:B50"/>
    <mergeCell ref="A71:B71"/>
    <mergeCell ref="A72:B72"/>
    <mergeCell ref="A73:B73"/>
    <mergeCell ref="A40:B40"/>
    <mergeCell ref="A60:B60"/>
    <mergeCell ref="A61:B61"/>
    <mergeCell ref="A49:B49"/>
    <mergeCell ref="A42:B42"/>
  </mergeCell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opLeftCell="B127" zoomScale="80" zoomScaleNormal="80" workbookViewId="0">
      <selection activeCell="B132" sqref="B132"/>
    </sheetView>
  </sheetViews>
  <sheetFormatPr baseColWidth="10" defaultRowHeight="60" customHeight="1" x14ac:dyDescent="0.25"/>
  <cols>
    <col min="1" max="1" width="34.5703125" style="37" customWidth="1"/>
    <col min="2" max="2" width="80.28515625" style="37" customWidth="1"/>
    <col min="3" max="3" width="29.7109375" style="37" customWidth="1"/>
    <col min="4" max="4" width="46.5703125" style="37" customWidth="1"/>
    <col min="5" max="5" width="60.5703125" style="15" customWidth="1"/>
    <col min="6" max="6" width="15.7109375" style="15" customWidth="1"/>
    <col min="7" max="16384" width="11.42578125" style="15"/>
  </cols>
  <sheetData>
    <row r="1" spans="1:8" ht="21" customHeight="1" x14ac:dyDescent="0.25"/>
    <row r="2" spans="1:8" ht="60" customHeight="1" x14ac:dyDescent="0.25">
      <c r="A2" s="61" t="s">
        <v>25</v>
      </c>
      <c r="B2" s="61"/>
      <c r="C2" s="61"/>
      <c r="D2" s="61"/>
      <c r="E2" s="16" t="s">
        <v>58</v>
      </c>
    </row>
    <row r="3" spans="1:8" s="19" customFormat="1" ht="60" customHeight="1" x14ac:dyDescent="0.25">
      <c r="A3" s="59" t="s">
        <v>31</v>
      </c>
      <c r="B3" s="17" t="s">
        <v>26</v>
      </c>
      <c r="C3" s="74" t="s">
        <v>48</v>
      </c>
      <c r="D3" s="74"/>
      <c r="E3" s="18" t="s">
        <v>20</v>
      </c>
    </row>
    <row r="4" spans="1:8" s="19" customFormat="1" ht="60" customHeight="1" x14ac:dyDescent="0.25">
      <c r="A4" s="59"/>
      <c r="B4" s="17" t="s">
        <v>35</v>
      </c>
      <c r="C4" s="75" t="s">
        <v>156</v>
      </c>
      <c r="D4" s="76"/>
      <c r="E4" s="20" t="s">
        <v>36</v>
      </c>
    </row>
    <row r="5" spans="1:8" s="19" customFormat="1" ht="60" customHeight="1" x14ac:dyDescent="0.25">
      <c r="A5" s="59"/>
      <c r="B5" s="17" t="s">
        <v>16</v>
      </c>
      <c r="C5" s="66">
        <v>44727</v>
      </c>
      <c r="D5" s="66"/>
      <c r="E5" s="20" t="s">
        <v>21</v>
      </c>
    </row>
    <row r="6" spans="1:8" s="19" customFormat="1" ht="60" customHeight="1" x14ac:dyDescent="0.25">
      <c r="A6" s="59"/>
      <c r="B6" s="17" t="s">
        <v>15</v>
      </c>
      <c r="C6" s="66">
        <v>44729</v>
      </c>
      <c r="D6" s="66"/>
      <c r="E6" s="20" t="s">
        <v>22</v>
      </c>
    </row>
    <row r="7" spans="1:8" s="19" customFormat="1" ht="60" customHeight="1" x14ac:dyDescent="0.25">
      <c r="A7" s="59"/>
      <c r="B7" s="17" t="s">
        <v>157</v>
      </c>
      <c r="C7" s="63" t="s">
        <v>46</v>
      </c>
      <c r="D7" s="63"/>
      <c r="E7" s="18" t="s">
        <v>23</v>
      </c>
    </row>
    <row r="8" spans="1:8" s="19" customFormat="1" ht="60" customHeight="1" x14ac:dyDescent="0.25">
      <c r="A8" s="59"/>
      <c r="B8" s="17" t="s">
        <v>158</v>
      </c>
      <c r="C8" s="63" t="s">
        <v>47</v>
      </c>
      <c r="D8" s="63"/>
      <c r="E8" s="18" t="s">
        <v>24</v>
      </c>
    </row>
    <row r="9" spans="1:8" s="19" customFormat="1" ht="60" customHeight="1" x14ac:dyDescent="0.25">
      <c r="A9" s="59"/>
      <c r="B9" s="21" t="s">
        <v>155</v>
      </c>
      <c r="C9" s="64">
        <f>SUM(C14,C15,C16,C17,B26,B37,B46,B56,B68,B81,B92,B109)</f>
        <v>27</v>
      </c>
      <c r="D9" s="65"/>
      <c r="E9" s="18" t="s">
        <v>63</v>
      </c>
    </row>
    <row r="10" spans="1:8" s="19" customFormat="1" ht="60" customHeight="1" x14ac:dyDescent="0.25">
      <c r="A10" s="59"/>
      <c r="B10" s="21" t="s">
        <v>96</v>
      </c>
      <c r="C10" s="62">
        <f>AVERAGE(C21,C40,C59,C71,C84,C95)</f>
        <v>0.67361111111111105</v>
      </c>
      <c r="D10" s="62"/>
      <c r="E10" s="18" t="s">
        <v>63</v>
      </c>
      <c r="F10" s="52"/>
      <c r="G10" s="53"/>
      <c r="H10" s="53"/>
    </row>
    <row r="11" spans="1:8" s="19" customFormat="1" ht="60" customHeight="1" x14ac:dyDescent="0.25">
      <c r="A11" s="37"/>
      <c r="B11" s="46"/>
      <c r="C11" s="47"/>
      <c r="D11" s="47"/>
      <c r="E11" s="23"/>
      <c r="F11" s="22"/>
    </row>
    <row r="12" spans="1:8" ht="60" customHeight="1" x14ac:dyDescent="0.25">
      <c r="A12" s="67" t="s">
        <v>152</v>
      </c>
      <c r="B12" s="68"/>
      <c r="C12" s="42">
        <f>AVERAGE(B18/B19)</f>
        <v>0.75</v>
      </c>
      <c r="E12" s="51"/>
      <c r="F12" s="24"/>
    </row>
    <row r="13" spans="1:8" ht="60" customHeight="1" x14ac:dyDescent="0.25">
      <c r="A13" s="26" t="s">
        <v>18</v>
      </c>
      <c r="B13" s="26" t="s">
        <v>8</v>
      </c>
      <c r="C13" s="26" t="s">
        <v>7</v>
      </c>
      <c r="D13" s="26" t="s">
        <v>64</v>
      </c>
      <c r="E13" s="25"/>
    </row>
    <row r="14" spans="1:8" s="19" customFormat="1" ht="60" customHeight="1" x14ac:dyDescent="0.25">
      <c r="A14" s="26">
        <v>1</v>
      </c>
      <c r="B14" s="55" t="s">
        <v>166</v>
      </c>
      <c r="C14" s="48">
        <v>1</v>
      </c>
      <c r="D14" s="48"/>
      <c r="E14" s="23"/>
      <c r="F14" s="22"/>
    </row>
    <row r="15" spans="1:8" s="19" customFormat="1" ht="60" customHeight="1" x14ac:dyDescent="0.25">
      <c r="A15" s="26">
        <v>2</v>
      </c>
      <c r="B15" s="55" t="s">
        <v>67</v>
      </c>
      <c r="C15" s="48">
        <v>1</v>
      </c>
      <c r="D15" s="48"/>
      <c r="E15" s="23"/>
      <c r="F15" s="22"/>
    </row>
    <row r="16" spans="1:8" s="19" customFormat="1" ht="60" customHeight="1" x14ac:dyDescent="0.25">
      <c r="A16" s="26">
        <v>3</v>
      </c>
      <c r="B16" s="55" t="s">
        <v>68</v>
      </c>
      <c r="C16" s="48">
        <v>0</v>
      </c>
      <c r="D16" s="48"/>
      <c r="E16" s="23"/>
      <c r="F16" s="22"/>
    </row>
    <row r="17" spans="1:6" s="19" customFormat="1" ht="60" customHeight="1" x14ac:dyDescent="0.25">
      <c r="A17" s="26">
        <v>4</v>
      </c>
      <c r="B17" s="55" t="s">
        <v>69</v>
      </c>
      <c r="C17" s="48">
        <v>1</v>
      </c>
      <c r="D17" s="48"/>
      <c r="E17" s="23"/>
      <c r="F17" s="22"/>
    </row>
    <row r="18" spans="1:6" ht="99.75" customHeight="1" x14ac:dyDescent="0.25">
      <c r="A18" s="56" t="s">
        <v>153</v>
      </c>
      <c r="B18" s="43">
        <f>SUM(C14:C17)</f>
        <v>3</v>
      </c>
      <c r="C18" s="28"/>
      <c r="D18" s="28"/>
      <c r="E18" s="25"/>
    </row>
    <row r="19" spans="1:6" ht="95.25" customHeight="1" x14ac:dyDescent="0.25">
      <c r="A19" s="56" t="s">
        <v>154</v>
      </c>
      <c r="B19" s="43">
        <f>COUNT(C14:C17)</f>
        <v>4</v>
      </c>
      <c r="C19" s="28"/>
      <c r="D19" s="28"/>
      <c r="E19" s="25"/>
    </row>
    <row r="20" spans="1:6" ht="60" customHeight="1" x14ac:dyDescent="0.25">
      <c r="F20" s="24"/>
    </row>
    <row r="21" spans="1:6" ht="60" customHeight="1" x14ac:dyDescent="0.25">
      <c r="A21" s="57" t="s">
        <v>27</v>
      </c>
      <c r="B21" s="57"/>
      <c r="C21" s="40">
        <f>AVERAGE(C22,C29)</f>
        <v>0.7</v>
      </c>
      <c r="E21" s="25"/>
      <c r="F21" s="24"/>
    </row>
    <row r="22" spans="1:6" ht="60" customHeight="1" x14ac:dyDescent="0.25">
      <c r="A22" s="60" t="s">
        <v>70</v>
      </c>
      <c r="B22" s="60"/>
      <c r="C22" s="41">
        <f>AVERAGE(C23)</f>
        <v>1</v>
      </c>
      <c r="E22" s="25"/>
    </row>
    <row r="23" spans="1:6" ht="60" customHeight="1" x14ac:dyDescent="0.25">
      <c r="A23" s="67" t="s">
        <v>112</v>
      </c>
      <c r="B23" s="68"/>
      <c r="C23" s="42">
        <f>AVERAGE(B26/B27)</f>
        <v>1</v>
      </c>
      <c r="E23" s="25"/>
    </row>
    <row r="24" spans="1:6" ht="60" customHeight="1" x14ac:dyDescent="0.25">
      <c r="A24" s="26" t="s">
        <v>18</v>
      </c>
      <c r="B24" s="26" t="s">
        <v>8</v>
      </c>
      <c r="C24" s="26" t="s">
        <v>7</v>
      </c>
      <c r="D24" s="26" t="s">
        <v>64</v>
      </c>
      <c r="E24" s="25"/>
    </row>
    <row r="25" spans="1:6" ht="120" x14ac:dyDescent="0.25">
      <c r="A25" s="26" t="s">
        <v>6</v>
      </c>
      <c r="B25" s="55" t="s">
        <v>104</v>
      </c>
      <c r="C25" s="48">
        <v>1</v>
      </c>
      <c r="D25" s="48"/>
      <c r="E25" s="35" t="s">
        <v>160</v>
      </c>
    </row>
    <row r="26" spans="1:6" ht="60" customHeight="1" x14ac:dyDescent="0.25">
      <c r="A26" s="56" t="s">
        <v>71</v>
      </c>
      <c r="B26" s="43">
        <f>SUM(C25:C25)</f>
        <v>1</v>
      </c>
      <c r="C26" s="28"/>
      <c r="D26" s="28"/>
      <c r="E26" s="25"/>
    </row>
    <row r="27" spans="1:6" ht="60" customHeight="1" x14ac:dyDescent="0.25">
      <c r="A27" s="56" t="s">
        <v>72</v>
      </c>
      <c r="B27" s="43">
        <f>COUNT(C25:C25)</f>
        <v>1</v>
      </c>
      <c r="C27" s="28"/>
      <c r="D27" s="28"/>
      <c r="E27" s="25"/>
    </row>
    <row r="28" spans="1:6" ht="60" customHeight="1" x14ac:dyDescent="0.25">
      <c r="A28" s="28"/>
      <c r="B28" s="28"/>
      <c r="C28" s="28"/>
      <c r="D28" s="28"/>
    </row>
    <row r="29" spans="1:6" ht="60" customHeight="1" x14ac:dyDescent="0.25">
      <c r="A29" s="60" t="s">
        <v>114</v>
      </c>
      <c r="B29" s="60"/>
      <c r="C29" s="41">
        <f>AVERAGE(C30)</f>
        <v>0.4</v>
      </c>
      <c r="E29" s="25"/>
    </row>
    <row r="30" spans="1:6" ht="60" customHeight="1" x14ac:dyDescent="0.25">
      <c r="A30" s="59" t="s">
        <v>115</v>
      </c>
      <c r="B30" s="59"/>
      <c r="C30" s="42">
        <f>AVERAGE(B37/B38)</f>
        <v>0.4</v>
      </c>
      <c r="E30" s="25"/>
    </row>
    <row r="31" spans="1:6" ht="60" customHeight="1" x14ac:dyDescent="0.25">
      <c r="A31" s="26" t="s">
        <v>18</v>
      </c>
      <c r="B31" s="26" t="s">
        <v>8</v>
      </c>
      <c r="C31" s="26" t="s">
        <v>7</v>
      </c>
      <c r="D31" s="26" t="s">
        <v>64</v>
      </c>
    </row>
    <row r="32" spans="1:6" ht="60" customHeight="1" x14ac:dyDescent="0.25">
      <c r="A32" s="26" t="s">
        <v>6</v>
      </c>
      <c r="B32" s="55" t="s">
        <v>73</v>
      </c>
      <c r="C32" s="48">
        <v>1</v>
      </c>
      <c r="D32" s="48"/>
    </row>
    <row r="33" spans="1:5" ht="60" customHeight="1" x14ac:dyDescent="0.25">
      <c r="A33" s="26" t="s">
        <v>5</v>
      </c>
      <c r="B33" s="55" t="s">
        <v>14</v>
      </c>
      <c r="C33" s="48">
        <v>0</v>
      </c>
      <c r="D33" s="48"/>
    </row>
    <row r="34" spans="1:5" ht="60" customHeight="1" x14ac:dyDescent="0.25">
      <c r="A34" s="26" t="s">
        <v>11</v>
      </c>
      <c r="B34" s="55" t="s">
        <v>74</v>
      </c>
      <c r="C34" s="48">
        <v>0</v>
      </c>
      <c r="D34" s="48"/>
    </row>
    <row r="35" spans="1:5" ht="60" customHeight="1" x14ac:dyDescent="0.25">
      <c r="A35" s="26" t="s">
        <v>3</v>
      </c>
      <c r="B35" s="55" t="s">
        <v>13</v>
      </c>
      <c r="C35" s="48">
        <v>1</v>
      </c>
      <c r="D35" s="48"/>
    </row>
    <row r="36" spans="1:5" ht="60" customHeight="1" x14ac:dyDescent="0.25">
      <c r="A36" s="26" t="s">
        <v>2</v>
      </c>
      <c r="B36" s="55" t="s">
        <v>167</v>
      </c>
      <c r="C36" s="48">
        <v>0</v>
      </c>
      <c r="D36" s="48"/>
    </row>
    <row r="37" spans="1:5" ht="60" customHeight="1" x14ac:dyDescent="0.25">
      <c r="A37" s="29" t="s">
        <v>118</v>
      </c>
      <c r="B37" s="43">
        <f>SUM(C32:C36)</f>
        <v>2</v>
      </c>
    </row>
    <row r="38" spans="1:5" ht="60" customHeight="1" x14ac:dyDescent="0.25">
      <c r="A38" s="56" t="s">
        <v>119</v>
      </c>
      <c r="B38" s="43">
        <f>COUNT(C32:C36)</f>
        <v>5</v>
      </c>
    </row>
    <row r="40" spans="1:5" ht="60" customHeight="1" x14ac:dyDescent="0.25">
      <c r="A40" s="57" t="s">
        <v>28</v>
      </c>
      <c r="B40" s="57"/>
      <c r="C40" s="40">
        <f>AVERAGE(C41,C49)</f>
        <v>0.625</v>
      </c>
      <c r="E40" s="25"/>
    </row>
    <row r="41" spans="1:5" ht="60" customHeight="1" x14ac:dyDescent="0.25">
      <c r="A41" s="60" t="s">
        <v>42</v>
      </c>
      <c r="B41" s="60"/>
      <c r="C41" s="41">
        <f>AVERAGE(C42)</f>
        <v>0.5</v>
      </c>
      <c r="E41" s="25"/>
    </row>
    <row r="42" spans="1:5" ht="60" customHeight="1" x14ac:dyDescent="0.25">
      <c r="A42" s="59" t="s">
        <v>75</v>
      </c>
      <c r="B42" s="59"/>
      <c r="C42" s="42">
        <f>AVERAGE(B46/B47)</f>
        <v>0.5</v>
      </c>
      <c r="E42" s="25"/>
    </row>
    <row r="43" spans="1:5" ht="60" customHeight="1" x14ac:dyDescent="0.25">
      <c r="A43" s="26" t="s">
        <v>18</v>
      </c>
      <c r="B43" s="26" t="s">
        <v>8</v>
      </c>
      <c r="C43" s="26" t="s">
        <v>7</v>
      </c>
      <c r="D43" s="26" t="s">
        <v>64</v>
      </c>
    </row>
    <row r="44" spans="1:5" ht="120" x14ac:dyDescent="0.25">
      <c r="A44" s="26" t="s">
        <v>6</v>
      </c>
      <c r="B44" s="55" t="s">
        <v>171</v>
      </c>
      <c r="C44" s="48">
        <v>1</v>
      </c>
      <c r="D44" s="48"/>
    </row>
    <row r="45" spans="1:5" ht="35.25" customHeight="1" x14ac:dyDescent="0.25">
      <c r="A45" s="26" t="s">
        <v>5</v>
      </c>
      <c r="B45" s="55" t="s">
        <v>150</v>
      </c>
      <c r="C45" s="48">
        <v>0</v>
      </c>
      <c r="D45" s="48"/>
    </row>
    <row r="46" spans="1:5" ht="60" customHeight="1" x14ac:dyDescent="0.25">
      <c r="A46" s="29" t="s">
        <v>76</v>
      </c>
      <c r="B46" s="43">
        <f>SUM(C44:C45)</f>
        <v>1</v>
      </c>
    </row>
    <row r="47" spans="1:5" ht="60" customHeight="1" x14ac:dyDescent="0.25">
      <c r="A47" s="56" t="s">
        <v>77</v>
      </c>
      <c r="B47" s="43">
        <f>COUNT(C44:C45)</f>
        <v>2</v>
      </c>
    </row>
    <row r="48" spans="1:5" ht="60" customHeight="1" x14ac:dyDescent="0.25">
      <c r="A48" s="30"/>
    </row>
    <row r="49" spans="1:5" ht="60" customHeight="1" x14ac:dyDescent="0.25">
      <c r="A49" s="60" t="s">
        <v>120</v>
      </c>
      <c r="B49" s="60"/>
      <c r="C49" s="41">
        <f>AVERAGE(C50)</f>
        <v>0.75</v>
      </c>
      <c r="E49" s="25"/>
    </row>
    <row r="50" spans="1:5" ht="60" customHeight="1" x14ac:dyDescent="0.25">
      <c r="A50" s="59" t="s">
        <v>121</v>
      </c>
      <c r="B50" s="59"/>
      <c r="C50" s="42">
        <f>AVERAGE(B56/B57)</f>
        <v>0.75</v>
      </c>
      <c r="E50" s="25"/>
    </row>
    <row r="51" spans="1:5" ht="60" customHeight="1" x14ac:dyDescent="0.25">
      <c r="A51" s="26" t="s">
        <v>18</v>
      </c>
      <c r="B51" s="26" t="s">
        <v>8</v>
      </c>
      <c r="C51" s="26" t="s">
        <v>7</v>
      </c>
      <c r="D51" s="26" t="s">
        <v>64</v>
      </c>
    </row>
    <row r="52" spans="1:5" ht="66" customHeight="1" x14ac:dyDescent="0.25">
      <c r="A52" s="26" t="s">
        <v>6</v>
      </c>
      <c r="B52" s="55" t="s">
        <v>162</v>
      </c>
      <c r="C52" s="48">
        <v>1</v>
      </c>
      <c r="D52" s="48"/>
    </row>
    <row r="53" spans="1:5" ht="142.5" customHeight="1" x14ac:dyDescent="0.25">
      <c r="A53" s="26" t="s">
        <v>5</v>
      </c>
      <c r="B53" s="55" t="s">
        <v>163</v>
      </c>
      <c r="C53" s="48">
        <v>0</v>
      </c>
      <c r="D53" s="48"/>
    </row>
    <row r="54" spans="1:5" ht="215.25" customHeight="1" x14ac:dyDescent="0.25">
      <c r="A54" s="26" t="s">
        <v>11</v>
      </c>
      <c r="B54" s="31" t="s">
        <v>164</v>
      </c>
      <c r="C54" s="48">
        <v>1</v>
      </c>
      <c r="D54" s="48"/>
    </row>
    <row r="55" spans="1:5" ht="210" x14ac:dyDescent="0.25">
      <c r="A55" s="26" t="s">
        <v>3</v>
      </c>
      <c r="B55" s="31" t="s">
        <v>165</v>
      </c>
      <c r="C55" s="48">
        <v>1</v>
      </c>
      <c r="D55" s="48"/>
    </row>
    <row r="56" spans="1:5" ht="60" customHeight="1" x14ac:dyDescent="0.25">
      <c r="A56" s="29" t="s">
        <v>122</v>
      </c>
      <c r="B56" s="43">
        <f>SUM(C52:C55)</f>
        <v>3</v>
      </c>
    </row>
    <row r="57" spans="1:5" ht="60" customHeight="1" x14ac:dyDescent="0.25">
      <c r="A57" s="56" t="s">
        <v>123</v>
      </c>
      <c r="B57" s="43">
        <f>COUNT(C52:C55)</f>
        <v>4</v>
      </c>
    </row>
    <row r="59" spans="1:5" ht="60" customHeight="1" x14ac:dyDescent="0.25">
      <c r="A59" s="57" t="s">
        <v>29</v>
      </c>
      <c r="B59" s="57"/>
      <c r="C59" s="40">
        <f>AVERAGE(C60)</f>
        <v>0.6</v>
      </c>
      <c r="E59" s="25"/>
    </row>
    <row r="60" spans="1:5" ht="60" customHeight="1" x14ac:dyDescent="0.25">
      <c r="A60" s="58" t="s">
        <v>43</v>
      </c>
      <c r="B60" s="58"/>
      <c r="C60" s="41">
        <f>AVERAGE(C61)</f>
        <v>0.6</v>
      </c>
      <c r="E60" s="25"/>
    </row>
    <row r="61" spans="1:5" ht="60" customHeight="1" x14ac:dyDescent="0.25">
      <c r="A61" s="59" t="s">
        <v>110</v>
      </c>
      <c r="B61" s="59"/>
      <c r="C61" s="42">
        <f>AVERAGE(B68/B69)</f>
        <v>0.6</v>
      </c>
    </row>
    <row r="62" spans="1:5" ht="60" customHeight="1" x14ac:dyDescent="0.25">
      <c r="A62" s="26" t="s">
        <v>18</v>
      </c>
      <c r="B62" s="26" t="s">
        <v>8</v>
      </c>
      <c r="C62" s="26" t="s">
        <v>7</v>
      </c>
      <c r="D62" s="26" t="s">
        <v>64</v>
      </c>
    </row>
    <row r="63" spans="1:5" ht="47.25" customHeight="1" x14ac:dyDescent="0.25">
      <c r="A63" s="26" t="s">
        <v>6</v>
      </c>
      <c r="B63" s="55" t="s">
        <v>78</v>
      </c>
      <c r="C63" s="48">
        <v>1</v>
      </c>
      <c r="D63" s="48"/>
    </row>
    <row r="64" spans="1:5" ht="135" x14ac:dyDescent="0.25">
      <c r="A64" s="26" t="s">
        <v>5</v>
      </c>
      <c r="B64" s="55" t="s">
        <v>103</v>
      </c>
      <c r="C64" s="48">
        <v>0</v>
      </c>
      <c r="D64" s="48"/>
    </row>
    <row r="65" spans="1:5" ht="135" x14ac:dyDescent="0.25">
      <c r="A65" s="26" t="s">
        <v>11</v>
      </c>
      <c r="B65" s="55" t="s">
        <v>102</v>
      </c>
      <c r="C65" s="48">
        <v>1</v>
      </c>
      <c r="D65" s="48"/>
    </row>
    <row r="66" spans="1:5" ht="135" x14ac:dyDescent="0.25">
      <c r="A66" s="26" t="s">
        <v>3</v>
      </c>
      <c r="B66" s="55" t="s">
        <v>126</v>
      </c>
      <c r="C66" s="48">
        <v>1</v>
      </c>
      <c r="D66" s="48"/>
    </row>
    <row r="67" spans="1:5" ht="135" x14ac:dyDescent="0.25">
      <c r="A67" s="26" t="s">
        <v>2</v>
      </c>
      <c r="B67" s="55" t="s">
        <v>101</v>
      </c>
      <c r="C67" s="48">
        <v>0</v>
      </c>
      <c r="D67" s="48"/>
    </row>
    <row r="68" spans="1:5" ht="60" customHeight="1" x14ac:dyDescent="0.25">
      <c r="A68" s="29" t="s">
        <v>79</v>
      </c>
      <c r="B68" s="43">
        <f>SUM(C63:C67)</f>
        <v>3</v>
      </c>
    </row>
    <row r="69" spans="1:5" ht="60" customHeight="1" x14ac:dyDescent="0.25">
      <c r="A69" s="56" t="s">
        <v>80</v>
      </c>
      <c r="B69" s="43">
        <f>COUNT(C63:C67)</f>
        <v>5</v>
      </c>
    </row>
    <row r="70" spans="1:5" ht="60" customHeight="1" x14ac:dyDescent="0.25">
      <c r="A70" s="30"/>
    </row>
    <row r="71" spans="1:5" ht="60" customHeight="1" x14ac:dyDescent="0.25">
      <c r="A71" s="57" t="s">
        <v>30</v>
      </c>
      <c r="B71" s="57"/>
      <c r="C71" s="40">
        <f>AVERAGE(C72)</f>
        <v>0.66666666666666663</v>
      </c>
      <c r="E71" s="25"/>
    </row>
    <row r="72" spans="1:5" ht="60" customHeight="1" x14ac:dyDescent="0.25">
      <c r="A72" s="58" t="s">
        <v>44</v>
      </c>
      <c r="B72" s="58"/>
      <c r="C72" s="44">
        <f>AVERAGE(C73)</f>
        <v>0.66666666666666663</v>
      </c>
      <c r="E72" s="25"/>
    </row>
    <row r="73" spans="1:5" ht="60" customHeight="1" x14ac:dyDescent="0.25">
      <c r="A73" s="59" t="s">
        <v>81</v>
      </c>
      <c r="B73" s="59"/>
      <c r="C73" s="42">
        <f>AVERAGE(B81/B82)</f>
        <v>0.66666666666666663</v>
      </c>
    </row>
    <row r="74" spans="1:5" ht="60" customHeight="1" x14ac:dyDescent="0.25">
      <c r="A74" s="26" t="s">
        <v>18</v>
      </c>
      <c r="B74" s="26" t="s">
        <v>8</v>
      </c>
      <c r="C74" s="26" t="s">
        <v>7</v>
      </c>
      <c r="D74" s="26" t="s">
        <v>64</v>
      </c>
    </row>
    <row r="75" spans="1:5" ht="108.75" customHeight="1" x14ac:dyDescent="0.25">
      <c r="A75" s="26" t="s">
        <v>6</v>
      </c>
      <c r="B75" s="55" t="s">
        <v>168</v>
      </c>
      <c r="C75" s="48">
        <v>1</v>
      </c>
      <c r="D75" s="48"/>
    </row>
    <row r="76" spans="1:5" ht="63" customHeight="1" x14ac:dyDescent="0.25">
      <c r="A76" s="26" t="s">
        <v>5</v>
      </c>
      <c r="B76" s="55" t="s">
        <v>82</v>
      </c>
      <c r="C76" s="48">
        <v>1</v>
      </c>
      <c r="D76" s="48"/>
    </row>
    <row r="77" spans="1:5" ht="30" x14ac:dyDescent="0.25">
      <c r="A77" s="26" t="s">
        <v>11</v>
      </c>
      <c r="B77" s="55" t="s">
        <v>83</v>
      </c>
      <c r="C77" s="48">
        <v>0</v>
      </c>
      <c r="D77" s="48"/>
    </row>
    <row r="78" spans="1:5" ht="195" x14ac:dyDescent="0.25">
      <c r="A78" s="26" t="s">
        <v>3</v>
      </c>
      <c r="B78" s="55" t="s">
        <v>100</v>
      </c>
      <c r="C78" s="48">
        <v>1</v>
      </c>
      <c r="D78" s="48"/>
    </row>
    <row r="79" spans="1:5" ht="45" x14ac:dyDescent="0.25">
      <c r="A79" s="26" t="s">
        <v>2</v>
      </c>
      <c r="B79" s="55" t="s">
        <v>84</v>
      </c>
      <c r="C79" s="48">
        <v>1</v>
      </c>
      <c r="D79" s="48"/>
    </row>
    <row r="80" spans="1:5" ht="165" x14ac:dyDescent="0.25">
      <c r="A80" s="26" t="s">
        <v>1</v>
      </c>
      <c r="B80" s="55" t="s">
        <v>170</v>
      </c>
      <c r="C80" s="48">
        <v>0</v>
      </c>
      <c r="D80" s="48"/>
    </row>
    <row r="81" spans="1:5" ht="60" customHeight="1" x14ac:dyDescent="0.25">
      <c r="A81" s="29" t="s">
        <v>85</v>
      </c>
      <c r="B81" s="43">
        <f>SUM(C75:C80)</f>
        <v>4</v>
      </c>
    </row>
    <row r="82" spans="1:5" ht="60" customHeight="1" x14ac:dyDescent="0.25">
      <c r="A82" s="56" t="s">
        <v>86</v>
      </c>
      <c r="B82" s="43">
        <f>COUNT(C75:C80)</f>
        <v>6</v>
      </c>
    </row>
    <row r="83" spans="1:5" ht="60" customHeight="1" x14ac:dyDescent="0.25">
      <c r="A83" s="30"/>
    </row>
    <row r="84" spans="1:5" ht="60" customHeight="1" x14ac:dyDescent="0.25">
      <c r="A84" s="57" t="s">
        <v>127</v>
      </c>
      <c r="B84" s="57"/>
      <c r="C84" s="45">
        <f>AVERAGE(C85)</f>
        <v>0.75</v>
      </c>
      <c r="E84" s="25"/>
    </row>
    <row r="85" spans="1:5" ht="60" customHeight="1" x14ac:dyDescent="0.25">
      <c r="A85" s="60" t="s">
        <v>128</v>
      </c>
      <c r="B85" s="60"/>
      <c r="C85" s="41">
        <f>AVERAGE(C86)</f>
        <v>0.75</v>
      </c>
      <c r="E85" s="25"/>
    </row>
    <row r="86" spans="1:5" ht="60" customHeight="1" x14ac:dyDescent="0.25">
      <c r="A86" s="59" t="s">
        <v>129</v>
      </c>
      <c r="B86" s="59"/>
      <c r="C86" s="42">
        <f>AVERAGE(B92/B93)</f>
        <v>0.75</v>
      </c>
    </row>
    <row r="87" spans="1:5" ht="60" customHeight="1" x14ac:dyDescent="0.25">
      <c r="A87" s="26" t="s">
        <v>18</v>
      </c>
      <c r="B87" s="26" t="s">
        <v>8</v>
      </c>
      <c r="C87" s="26" t="s">
        <v>7</v>
      </c>
      <c r="D87" s="26" t="s">
        <v>64</v>
      </c>
    </row>
    <row r="88" spans="1:5" ht="75" x14ac:dyDescent="0.25">
      <c r="A88" s="26" t="s">
        <v>6</v>
      </c>
      <c r="B88" s="55" t="s">
        <v>99</v>
      </c>
      <c r="C88" s="48">
        <v>1</v>
      </c>
      <c r="D88" s="48"/>
    </row>
    <row r="89" spans="1:5" ht="63.75" customHeight="1" x14ac:dyDescent="0.25">
      <c r="A89" s="26" t="s">
        <v>5</v>
      </c>
      <c r="B89" s="55" t="s">
        <v>87</v>
      </c>
      <c r="C89" s="48">
        <v>1</v>
      </c>
      <c r="D89" s="48"/>
    </row>
    <row r="90" spans="1:5" ht="121.5" customHeight="1" x14ac:dyDescent="0.25">
      <c r="A90" s="26" t="s">
        <v>11</v>
      </c>
      <c r="B90" s="55" t="s">
        <v>98</v>
      </c>
      <c r="C90" s="48">
        <v>1</v>
      </c>
      <c r="D90" s="48"/>
    </row>
    <row r="91" spans="1:5" ht="30" x14ac:dyDescent="0.25">
      <c r="A91" s="26" t="s">
        <v>3</v>
      </c>
      <c r="B91" s="55" t="s">
        <v>12</v>
      </c>
      <c r="C91" s="48">
        <v>0</v>
      </c>
      <c r="D91" s="48"/>
    </row>
    <row r="92" spans="1:5" ht="80.25" customHeight="1" x14ac:dyDescent="0.25">
      <c r="A92" s="29" t="s">
        <v>130</v>
      </c>
      <c r="B92" s="43">
        <f>SUM(C88:C91)</f>
        <v>3</v>
      </c>
    </row>
    <row r="93" spans="1:5" ht="76.5" customHeight="1" x14ac:dyDescent="0.25">
      <c r="A93" s="56" t="s">
        <v>131</v>
      </c>
      <c r="B93" s="43">
        <f>COUNT(C88:C91)</f>
        <v>4</v>
      </c>
    </row>
    <row r="95" spans="1:5" ht="60" customHeight="1" x14ac:dyDescent="0.25">
      <c r="A95" s="57" t="s">
        <v>135</v>
      </c>
      <c r="B95" s="57"/>
      <c r="C95" s="45">
        <f>AVERAGE(C96)</f>
        <v>0.7</v>
      </c>
      <c r="E95" s="25"/>
    </row>
    <row r="96" spans="1:5" ht="60" customHeight="1" x14ac:dyDescent="0.25">
      <c r="A96" s="60" t="s">
        <v>136</v>
      </c>
      <c r="B96" s="60"/>
      <c r="C96" s="41">
        <f>AVERAGE(C97)</f>
        <v>0.7</v>
      </c>
      <c r="E96" s="25"/>
    </row>
    <row r="97" spans="1:5" ht="60" customHeight="1" x14ac:dyDescent="0.25">
      <c r="A97" s="59" t="s">
        <v>137</v>
      </c>
      <c r="B97" s="59"/>
      <c r="C97" s="42">
        <f>AVERAGE(B109/B110)</f>
        <v>0.7</v>
      </c>
    </row>
    <row r="98" spans="1:5" ht="60" customHeight="1" x14ac:dyDescent="0.25">
      <c r="A98" s="26" t="s">
        <v>18</v>
      </c>
      <c r="B98" s="26" t="s">
        <v>8</v>
      </c>
      <c r="C98" s="26" t="s">
        <v>7</v>
      </c>
      <c r="D98" s="26" t="s">
        <v>64</v>
      </c>
    </row>
    <row r="99" spans="1:5" ht="52.5" customHeight="1" x14ac:dyDescent="0.25">
      <c r="A99" s="26" t="s">
        <v>6</v>
      </c>
      <c r="B99" s="55" t="s">
        <v>143</v>
      </c>
      <c r="C99" s="48">
        <v>1</v>
      </c>
      <c r="D99" s="48"/>
    </row>
    <row r="100" spans="1:5" ht="45" x14ac:dyDescent="0.25">
      <c r="A100" s="26" t="s">
        <v>5</v>
      </c>
      <c r="B100" s="55" t="s">
        <v>89</v>
      </c>
      <c r="C100" s="48">
        <v>1</v>
      </c>
      <c r="D100" s="48"/>
    </row>
    <row r="101" spans="1:5" ht="46.5" customHeight="1" x14ac:dyDescent="0.25">
      <c r="A101" s="26" t="s">
        <v>11</v>
      </c>
      <c r="B101" s="55" t="s">
        <v>90</v>
      </c>
      <c r="C101" s="48">
        <v>1</v>
      </c>
      <c r="D101" s="48"/>
    </row>
    <row r="102" spans="1:5" ht="46.5" customHeight="1" x14ac:dyDescent="0.25">
      <c r="A102" s="26" t="s">
        <v>3</v>
      </c>
      <c r="B102" s="55" t="s">
        <v>91</v>
      </c>
      <c r="C102" s="48">
        <v>0</v>
      </c>
      <c r="D102" s="48"/>
    </row>
    <row r="103" spans="1:5" ht="48.75" customHeight="1" x14ac:dyDescent="0.25">
      <c r="A103" s="26" t="s">
        <v>2</v>
      </c>
      <c r="B103" s="55" t="s">
        <v>97</v>
      </c>
      <c r="C103" s="48">
        <v>0</v>
      </c>
      <c r="D103" s="48"/>
    </row>
    <row r="104" spans="1:5" ht="30" x14ac:dyDescent="0.25">
      <c r="A104" s="26" t="s">
        <v>1</v>
      </c>
      <c r="B104" s="55" t="s">
        <v>92</v>
      </c>
      <c r="C104" s="48">
        <v>1</v>
      </c>
      <c r="D104" s="48"/>
    </row>
    <row r="105" spans="1:5" ht="45" x14ac:dyDescent="0.25">
      <c r="A105" s="26" t="s">
        <v>0</v>
      </c>
      <c r="B105" s="55" t="s">
        <v>93</v>
      </c>
      <c r="C105" s="48">
        <v>1</v>
      </c>
      <c r="D105" s="48"/>
    </row>
    <row r="106" spans="1:5" ht="63.75" customHeight="1" x14ac:dyDescent="0.25">
      <c r="A106" s="26" t="s">
        <v>10</v>
      </c>
      <c r="B106" s="55" t="s">
        <v>151</v>
      </c>
      <c r="C106" s="48">
        <v>1</v>
      </c>
      <c r="D106" s="48"/>
    </row>
    <row r="107" spans="1:5" ht="51" customHeight="1" x14ac:dyDescent="0.25">
      <c r="A107" s="26" t="s">
        <v>9</v>
      </c>
      <c r="B107" s="55" t="s">
        <v>94</v>
      </c>
      <c r="C107" s="48">
        <v>1</v>
      </c>
      <c r="D107" s="48"/>
    </row>
    <row r="108" spans="1:5" ht="82.5" customHeight="1" x14ac:dyDescent="0.25">
      <c r="A108" s="26" t="s">
        <v>88</v>
      </c>
      <c r="B108" s="55" t="s">
        <v>169</v>
      </c>
      <c r="C108" s="48">
        <v>0</v>
      </c>
      <c r="D108" s="48"/>
    </row>
    <row r="109" spans="1:5" ht="60" customHeight="1" x14ac:dyDescent="0.25">
      <c r="A109" s="29" t="s">
        <v>138</v>
      </c>
      <c r="B109" s="43">
        <f>SUM(C99:C108)</f>
        <v>7</v>
      </c>
    </row>
    <row r="110" spans="1:5" ht="60" customHeight="1" x14ac:dyDescent="0.25">
      <c r="A110" s="56" t="s">
        <v>139</v>
      </c>
      <c r="B110" s="43">
        <f>COUNT(C99:C108)</f>
        <v>10</v>
      </c>
    </row>
    <row r="112" spans="1:5" ht="60" customHeight="1" x14ac:dyDescent="0.25">
      <c r="A112" s="60" t="s">
        <v>144</v>
      </c>
      <c r="B112" s="60"/>
      <c r="C112" s="41">
        <f>AVERAGE(C113)</f>
        <v>0.5</v>
      </c>
      <c r="E112" s="25"/>
    </row>
    <row r="113" spans="1:5" ht="60" customHeight="1" x14ac:dyDescent="0.25">
      <c r="A113" s="59" t="s">
        <v>145</v>
      </c>
      <c r="B113" s="59"/>
      <c r="C113" s="42">
        <f>AVERAGE(B117/B118)</f>
        <v>0.5</v>
      </c>
    </row>
    <row r="114" spans="1:5" ht="60" customHeight="1" x14ac:dyDescent="0.25">
      <c r="A114" s="26" t="s">
        <v>18</v>
      </c>
      <c r="B114" s="26" t="s">
        <v>8</v>
      </c>
      <c r="C114" s="26" t="s">
        <v>7</v>
      </c>
      <c r="D114" s="26" t="s">
        <v>64</v>
      </c>
    </row>
    <row r="115" spans="1:5" ht="60" customHeight="1" x14ac:dyDescent="0.25">
      <c r="A115" s="26" t="s">
        <v>6</v>
      </c>
      <c r="B115" s="55" t="s">
        <v>4</v>
      </c>
      <c r="C115" s="48">
        <v>0</v>
      </c>
      <c r="D115" s="48"/>
    </row>
    <row r="116" spans="1:5" ht="60" customHeight="1" x14ac:dyDescent="0.25">
      <c r="A116" s="26" t="s">
        <v>5</v>
      </c>
      <c r="B116" s="55" t="s">
        <v>95</v>
      </c>
      <c r="C116" s="48">
        <v>1</v>
      </c>
      <c r="D116" s="48"/>
    </row>
    <row r="117" spans="1:5" ht="60" customHeight="1" x14ac:dyDescent="0.25">
      <c r="A117" s="29" t="s">
        <v>146</v>
      </c>
      <c r="B117" s="43">
        <f>SUM(C115:C116)</f>
        <v>1</v>
      </c>
    </row>
    <row r="118" spans="1:5" ht="60" customHeight="1" x14ac:dyDescent="0.25">
      <c r="A118" s="56" t="s">
        <v>147</v>
      </c>
      <c r="B118" s="43">
        <f>COUNT(C115:C116)</f>
        <v>2</v>
      </c>
    </row>
    <row r="120" spans="1:5" ht="60" customHeight="1" x14ac:dyDescent="0.25">
      <c r="A120" s="49" t="s">
        <v>17</v>
      </c>
      <c r="B120" s="43">
        <f>SUM(COUNT(C14:C17),B27,B38,B47,B57,B69,B82,B93,B110)</f>
        <v>41</v>
      </c>
    </row>
    <row r="122" spans="1:5" s="33" customFormat="1" ht="60" customHeight="1" x14ac:dyDescent="0.25">
      <c r="A122" s="32"/>
      <c r="B122" s="32"/>
      <c r="C122" s="32"/>
      <c r="D122" s="32"/>
    </row>
    <row r="123" spans="1:5" ht="60" customHeight="1" x14ac:dyDescent="0.25">
      <c r="A123" s="69" t="s">
        <v>32</v>
      </c>
      <c r="B123" s="70"/>
      <c r="C123" s="70"/>
      <c r="D123" s="70"/>
      <c r="E123" s="71"/>
    </row>
    <row r="124" spans="1:5" ht="60" customHeight="1" x14ac:dyDescent="0.25">
      <c r="A124" s="50" t="s">
        <v>33</v>
      </c>
      <c r="B124" s="63"/>
      <c r="C124" s="63"/>
      <c r="D124" s="63"/>
      <c r="E124" s="63"/>
    </row>
    <row r="125" spans="1:5" ht="75" customHeight="1" x14ac:dyDescent="0.25">
      <c r="A125" s="50" t="s">
        <v>34</v>
      </c>
      <c r="B125" s="63"/>
      <c r="C125" s="63"/>
      <c r="D125" s="63"/>
      <c r="E125" s="63"/>
    </row>
    <row r="126" spans="1:5" ht="87" customHeight="1" x14ac:dyDescent="0.25">
      <c r="A126" s="50" t="s">
        <v>40</v>
      </c>
      <c r="B126" s="63"/>
      <c r="C126" s="63"/>
      <c r="D126" s="63"/>
      <c r="E126" s="63"/>
    </row>
    <row r="127" spans="1:5" ht="60" customHeight="1" x14ac:dyDescent="0.25">
      <c r="A127" s="50" t="s">
        <v>41</v>
      </c>
      <c r="B127" s="63"/>
      <c r="C127" s="63"/>
      <c r="D127" s="63"/>
      <c r="E127" s="63"/>
    </row>
    <row r="128" spans="1:5" ht="60" customHeight="1" x14ac:dyDescent="0.25">
      <c r="A128" s="50" t="s">
        <v>37</v>
      </c>
      <c r="B128" s="63"/>
      <c r="C128" s="63"/>
      <c r="D128" s="63"/>
      <c r="E128" s="63"/>
    </row>
    <row r="129" spans="1:5" ht="60" customHeight="1" x14ac:dyDescent="0.25">
      <c r="A129" s="50" t="s">
        <v>38</v>
      </c>
      <c r="B129" s="63"/>
      <c r="C129" s="63"/>
      <c r="D129" s="63"/>
      <c r="E129" s="63"/>
    </row>
    <row r="130" spans="1:5" ht="60" customHeight="1" x14ac:dyDescent="0.25">
      <c r="A130" s="50" t="s">
        <v>39</v>
      </c>
      <c r="B130" s="63"/>
      <c r="C130" s="63"/>
      <c r="D130" s="63"/>
      <c r="E130" s="63"/>
    </row>
  </sheetData>
  <mergeCells count="43">
    <mergeCell ref="B129:E129"/>
    <mergeCell ref="B130:E130"/>
    <mergeCell ref="A72:B72"/>
    <mergeCell ref="A73:B73"/>
    <mergeCell ref="A85:B85"/>
    <mergeCell ref="A86:B86"/>
    <mergeCell ref="A96:B96"/>
    <mergeCell ref="A112:B112"/>
    <mergeCell ref="A113:B113"/>
    <mergeCell ref="A123:E123"/>
    <mergeCell ref="B124:E124"/>
    <mergeCell ref="B125:E125"/>
    <mergeCell ref="B126:E126"/>
    <mergeCell ref="B127:E127"/>
    <mergeCell ref="B128:E128"/>
    <mergeCell ref="A41:B41"/>
    <mergeCell ref="A42:B42"/>
    <mergeCell ref="A49:B49"/>
    <mergeCell ref="A50:B50"/>
    <mergeCell ref="A60:B60"/>
    <mergeCell ref="A59:B59"/>
    <mergeCell ref="A2:D2"/>
    <mergeCell ref="A3:A10"/>
    <mergeCell ref="C3:D3"/>
    <mergeCell ref="C4:D4"/>
    <mergeCell ref="C5:D5"/>
    <mergeCell ref="C6:D6"/>
    <mergeCell ref="C7:D7"/>
    <mergeCell ref="C8:D8"/>
    <mergeCell ref="C9:D9"/>
    <mergeCell ref="C10:D10"/>
    <mergeCell ref="A12:B12"/>
    <mergeCell ref="A21:B21"/>
    <mergeCell ref="A40:B40"/>
    <mergeCell ref="A22:B22"/>
    <mergeCell ref="A23:B23"/>
    <mergeCell ref="A29:B29"/>
    <mergeCell ref="A30:B30"/>
    <mergeCell ref="A71:B71"/>
    <mergeCell ref="A61:B61"/>
    <mergeCell ref="A84:B84"/>
    <mergeCell ref="A95:B95"/>
    <mergeCell ref="A97:B9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zoomScale="90" zoomScaleNormal="90" workbookViewId="0">
      <selection sqref="A1:D1"/>
    </sheetView>
  </sheetViews>
  <sheetFormatPr baseColWidth="10" defaultColWidth="34.140625" defaultRowHeight="60" customHeight="1" x14ac:dyDescent="0.25"/>
  <cols>
    <col min="1" max="1" width="34.140625" style="39"/>
    <col min="2" max="2" width="82" style="39" customWidth="1"/>
    <col min="3" max="3" width="34.140625" style="39"/>
    <col min="4" max="4" width="48.7109375" style="39" customWidth="1"/>
    <col min="5" max="16384" width="34.140625" style="2"/>
  </cols>
  <sheetData>
    <row r="1" spans="1:6" ht="60" customHeight="1" x14ac:dyDescent="0.25">
      <c r="A1" s="81" t="s">
        <v>66</v>
      </c>
      <c r="B1" s="81"/>
      <c r="C1" s="81"/>
      <c r="D1" s="81"/>
      <c r="E1" s="11" t="s">
        <v>58</v>
      </c>
    </row>
    <row r="2" spans="1:6" s="3" customFormat="1" ht="60" customHeight="1" x14ac:dyDescent="0.25">
      <c r="A2" s="82"/>
      <c r="B2" s="1" t="s">
        <v>16</v>
      </c>
      <c r="C2" s="83">
        <v>44727</v>
      </c>
      <c r="D2" s="83"/>
      <c r="E2" s="10" t="s">
        <v>59</v>
      </c>
    </row>
    <row r="3" spans="1:6" s="3" customFormat="1" ht="60" customHeight="1" x14ac:dyDescent="0.25">
      <c r="A3" s="82"/>
      <c r="B3" s="1" t="s">
        <v>15</v>
      </c>
      <c r="C3" s="83">
        <v>44729</v>
      </c>
      <c r="D3" s="83"/>
      <c r="E3" s="10" t="s">
        <v>60</v>
      </c>
    </row>
    <row r="4" spans="1:6" s="3" customFormat="1" ht="60" customHeight="1" x14ac:dyDescent="0.25">
      <c r="A4" s="82"/>
      <c r="B4" s="1" t="s">
        <v>157</v>
      </c>
      <c r="C4" s="74" t="s">
        <v>46</v>
      </c>
      <c r="D4" s="74"/>
      <c r="E4" s="10" t="s">
        <v>61</v>
      </c>
    </row>
    <row r="5" spans="1:6" s="3" customFormat="1" ht="60" customHeight="1" x14ac:dyDescent="0.25">
      <c r="A5" s="82"/>
      <c r="B5" s="1" t="s">
        <v>158</v>
      </c>
      <c r="C5" s="74" t="s">
        <v>47</v>
      </c>
      <c r="D5" s="74"/>
      <c r="E5" s="10" t="s">
        <v>62</v>
      </c>
    </row>
    <row r="6" spans="1:6" s="3" customFormat="1" ht="60" customHeight="1" x14ac:dyDescent="0.25">
      <c r="A6" s="82"/>
      <c r="B6" s="1" t="s">
        <v>111</v>
      </c>
      <c r="C6" s="84">
        <f>AVERAGE(A:B!C9)</f>
        <v>30</v>
      </c>
      <c r="D6" s="85"/>
      <c r="E6" s="12" t="s">
        <v>161</v>
      </c>
    </row>
    <row r="7" spans="1:6" s="3" customFormat="1" ht="60" customHeight="1" x14ac:dyDescent="0.25">
      <c r="A7" s="82"/>
      <c r="B7" s="1" t="s">
        <v>49</v>
      </c>
      <c r="C7" s="86">
        <f>AVERAGE(C17,C32,C47,C57,C68,C77)</f>
        <v>0.72916666666666663</v>
      </c>
      <c r="D7" s="87"/>
      <c r="E7" s="12" t="s">
        <v>161</v>
      </c>
    </row>
    <row r="8" spans="1:6" s="3" customFormat="1" ht="60" customHeight="1" x14ac:dyDescent="0.25">
      <c r="A8" s="82"/>
      <c r="B8" s="4" t="s">
        <v>65</v>
      </c>
      <c r="C8" s="88">
        <f>SUM(A:B!B120)</f>
        <v>82</v>
      </c>
      <c r="D8" s="88"/>
      <c r="E8" s="12" t="s">
        <v>161</v>
      </c>
      <c r="F8" s="9"/>
    </row>
    <row r="9" spans="1:6" s="3" customFormat="1" ht="30" customHeight="1" x14ac:dyDescent="0.25">
      <c r="A9" s="6"/>
      <c r="B9" s="6"/>
      <c r="C9" s="8"/>
      <c r="D9" s="8"/>
      <c r="E9" s="9"/>
      <c r="F9" s="9"/>
    </row>
    <row r="10" spans="1:6" s="15" customFormat="1" ht="60" customHeight="1" x14ac:dyDescent="0.25">
      <c r="A10" s="77" t="s">
        <v>105</v>
      </c>
      <c r="B10" s="78"/>
      <c r="C10" s="42">
        <f>AVERAGE(C12:C15)</f>
        <v>0.875</v>
      </c>
      <c r="D10" s="37"/>
      <c r="F10" s="24"/>
    </row>
    <row r="11" spans="1:6" s="15" customFormat="1" ht="60" customHeight="1" x14ac:dyDescent="0.25">
      <c r="A11" s="26" t="s">
        <v>18</v>
      </c>
      <c r="B11" s="26" t="s">
        <v>8</v>
      </c>
      <c r="C11" s="26" t="s">
        <v>7</v>
      </c>
      <c r="D11" s="26" t="s">
        <v>64</v>
      </c>
      <c r="E11" s="25"/>
    </row>
    <row r="12" spans="1:6" s="19" customFormat="1" ht="60" customHeight="1" x14ac:dyDescent="0.25">
      <c r="A12" s="26">
        <v>1</v>
      </c>
      <c r="B12" s="55" t="s">
        <v>166</v>
      </c>
      <c r="C12" s="7">
        <f>AVERAGE(A:B!C14)</f>
        <v>1</v>
      </c>
      <c r="D12" s="36"/>
      <c r="E12" s="23"/>
      <c r="F12" s="22"/>
    </row>
    <row r="13" spans="1:6" s="19" customFormat="1" ht="60" customHeight="1" x14ac:dyDescent="0.25">
      <c r="A13" s="26">
        <v>2</v>
      </c>
      <c r="B13" s="55" t="s">
        <v>67</v>
      </c>
      <c r="C13" s="7">
        <f>AVERAGE(A:B!C15)</f>
        <v>1</v>
      </c>
      <c r="D13" s="36"/>
      <c r="E13" s="23"/>
      <c r="F13" s="22"/>
    </row>
    <row r="14" spans="1:6" s="19" customFormat="1" ht="60" customHeight="1" x14ac:dyDescent="0.25">
      <c r="A14" s="26">
        <v>3</v>
      </c>
      <c r="B14" s="55" t="s">
        <v>68</v>
      </c>
      <c r="C14" s="7">
        <f>AVERAGE(A:B!C16)</f>
        <v>0.5</v>
      </c>
      <c r="D14" s="36"/>
      <c r="E14" s="23"/>
      <c r="F14" s="22"/>
    </row>
    <row r="15" spans="1:6" s="19" customFormat="1" ht="60" customHeight="1" x14ac:dyDescent="0.25">
      <c r="A15" s="26">
        <v>4</v>
      </c>
      <c r="B15" s="55" t="s">
        <v>69</v>
      </c>
      <c r="C15" s="7">
        <f>AVERAGE(A:B!C17)</f>
        <v>1</v>
      </c>
      <c r="D15" s="36"/>
      <c r="E15" s="23"/>
      <c r="F15" s="22"/>
    </row>
    <row r="16" spans="1:6" s="15" customFormat="1" ht="60" customHeight="1" x14ac:dyDescent="0.25">
      <c r="A16" s="37"/>
      <c r="B16" s="37"/>
      <c r="C16" s="37"/>
      <c r="D16" s="37"/>
      <c r="F16" s="24"/>
    </row>
    <row r="17" spans="1:6" s="15" customFormat="1" ht="60" customHeight="1" x14ac:dyDescent="0.25">
      <c r="A17" s="79" t="s">
        <v>50</v>
      </c>
      <c r="B17" s="79"/>
      <c r="C17" s="40">
        <f>AVERAGE(C18,C23)</f>
        <v>0.75</v>
      </c>
      <c r="D17" s="37"/>
      <c r="E17" s="25"/>
      <c r="F17" s="24"/>
    </row>
    <row r="18" spans="1:6" s="15" customFormat="1" ht="60" customHeight="1" x14ac:dyDescent="0.25">
      <c r="A18" s="80" t="s">
        <v>106</v>
      </c>
      <c r="B18" s="80"/>
      <c r="C18" s="41">
        <f>AVERAGE(C19)</f>
        <v>1</v>
      </c>
      <c r="D18" s="37"/>
      <c r="E18" s="25"/>
    </row>
    <row r="19" spans="1:6" s="15" customFormat="1" ht="60" customHeight="1" x14ac:dyDescent="0.25">
      <c r="A19" s="77" t="s">
        <v>113</v>
      </c>
      <c r="B19" s="78"/>
      <c r="C19" s="42">
        <f>AVERAGE(C21)</f>
        <v>1</v>
      </c>
      <c r="D19" s="37"/>
      <c r="E19" s="25"/>
    </row>
    <row r="20" spans="1:6" s="15" customFormat="1" ht="60" customHeight="1" x14ac:dyDescent="0.25">
      <c r="A20" s="5" t="s">
        <v>18</v>
      </c>
      <c r="B20" s="5" t="s">
        <v>8</v>
      </c>
      <c r="C20" s="5" t="s">
        <v>57</v>
      </c>
      <c r="D20" s="5" t="s">
        <v>64</v>
      </c>
      <c r="E20" s="25"/>
    </row>
    <row r="21" spans="1:6" s="15" customFormat="1" ht="138.75" customHeight="1" x14ac:dyDescent="0.25">
      <c r="A21" s="26" t="s">
        <v>6</v>
      </c>
      <c r="B21" s="55" t="s">
        <v>104</v>
      </c>
      <c r="C21" s="7">
        <f>AVERAGE(A:B!C25)</f>
        <v>1</v>
      </c>
      <c r="D21" s="36"/>
      <c r="E21" s="35" t="s">
        <v>19</v>
      </c>
    </row>
    <row r="22" spans="1:6" s="15" customFormat="1" ht="60" customHeight="1" x14ac:dyDescent="0.25">
      <c r="A22" s="28"/>
      <c r="B22" s="28"/>
      <c r="C22" s="28"/>
      <c r="D22" s="28"/>
    </row>
    <row r="23" spans="1:6" s="15" customFormat="1" ht="60" customHeight="1" x14ac:dyDescent="0.25">
      <c r="A23" s="60" t="s">
        <v>116</v>
      </c>
      <c r="B23" s="60"/>
      <c r="C23" s="41">
        <f>AVERAGE(C24)</f>
        <v>0.5</v>
      </c>
      <c r="D23" s="37"/>
      <c r="E23" s="25"/>
    </row>
    <row r="24" spans="1:6" s="15" customFormat="1" ht="60" customHeight="1" x14ac:dyDescent="0.25">
      <c r="A24" s="59" t="s">
        <v>117</v>
      </c>
      <c r="B24" s="59"/>
      <c r="C24" s="42">
        <f>AVERAGE(C26:C30)</f>
        <v>0.5</v>
      </c>
      <c r="D24" s="37"/>
      <c r="E24" s="25"/>
    </row>
    <row r="25" spans="1:6" s="15" customFormat="1" ht="60" customHeight="1" x14ac:dyDescent="0.25">
      <c r="A25" s="26" t="s">
        <v>18</v>
      </c>
      <c r="B25" s="26" t="s">
        <v>8</v>
      </c>
      <c r="C25" s="5" t="s">
        <v>57</v>
      </c>
      <c r="D25" s="26" t="s">
        <v>64</v>
      </c>
    </row>
    <row r="26" spans="1:6" s="15" customFormat="1" ht="60" customHeight="1" x14ac:dyDescent="0.25">
      <c r="A26" s="26" t="s">
        <v>6</v>
      </c>
      <c r="B26" s="55" t="s">
        <v>73</v>
      </c>
      <c r="C26" s="7">
        <f>AVERAGE(A:B!C32)</f>
        <v>1</v>
      </c>
      <c r="D26" s="36"/>
    </row>
    <row r="27" spans="1:6" s="15" customFormat="1" ht="60" customHeight="1" x14ac:dyDescent="0.25">
      <c r="A27" s="26" t="s">
        <v>5</v>
      </c>
      <c r="B27" s="55" t="s">
        <v>14</v>
      </c>
      <c r="C27" s="7">
        <f>AVERAGE(A:B!C33)</f>
        <v>0.5</v>
      </c>
      <c r="D27" s="36"/>
    </row>
    <row r="28" spans="1:6" s="15" customFormat="1" ht="60" customHeight="1" x14ac:dyDescent="0.25">
      <c r="A28" s="26" t="s">
        <v>11</v>
      </c>
      <c r="B28" s="55" t="s">
        <v>74</v>
      </c>
      <c r="C28" s="7">
        <f>AVERAGE(A:B!C34)</f>
        <v>0.5</v>
      </c>
      <c r="D28" s="36"/>
    </row>
    <row r="29" spans="1:6" s="15" customFormat="1" ht="60" customHeight="1" x14ac:dyDescent="0.25">
      <c r="A29" s="26" t="s">
        <v>3</v>
      </c>
      <c r="B29" s="55" t="s">
        <v>13</v>
      </c>
      <c r="C29" s="7">
        <f>AVERAGE(A:B!C35)</f>
        <v>0.5</v>
      </c>
      <c r="D29" s="36"/>
    </row>
    <row r="30" spans="1:6" s="15" customFormat="1" ht="60" customHeight="1" x14ac:dyDescent="0.25">
      <c r="A30" s="26" t="s">
        <v>2</v>
      </c>
      <c r="B30" s="55" t="s">
        <v>167</v>
      </c>
      <c r="C30" s="7">
        <f>AVERAGE(A:B!C36)</f>
        <v>0</v>
      </c>
      <c r="D30" s="36"/>
    </row>
    <row r="31" spans="1:6" s="15" customFormat="1" ht="60" customHeight="1" x14ac:dyDescent="0.25">
      <c r="A31" s="37"/>
      <c r="B31" s="37"/>
      <c r="C31" s="37"/>
      <c r="D31" s="37"/>
    </row>
    <row r="32" spans="1:6" s="15" customFormat="1" ht="60" customHeight="1" x14ac:dyDescent="0.25">
      <c r="A32" s="57" t="s">
        <v>51</v>
      </c>
      <c r="B32" s="57"/>
      <c r="C32" s="40">
        <f>AVERAGE(C33,C39)</f>
        <v>0.75</v>
      </c>
      <c r="D32" s="37"/>
      <c r="E32" s="25"/>
    </row>
    <row r="33" spans="1:5" s="15" customFormat="1" ht="60" customHeight="1" x14ac:dyDescent="0.25">
      <c r="A33" s="60" t="s">
        <v>52</v>
      </c>
      <c r="B33" s="60"/>
      <c r="C33" s="41">
        <f>AVERAGE(C34)</f>
        <v>0.75</v>
      </c>
      <c r="D33" s="37"/>
      <c r="E33" s="25"/>
    </row>
    <row r="34" spans="1:5" s="15" customFormat="1" ht="60" customHeight="1" x14ac:dyDescent="0.25">
      <c r="A34" s="59" t="s">
        <v>107</v>
      </c>
      <c r="B34" s="59"/>
      <c r="C34" s="42">
        <f>AVERAGE(C36:C37)</f>
        <v>0.75</v>
      </c>
      <c r="D34" s="37"/>
      <c r="E34" s="25"/>
    </row>
    <row r="35" spans="1:5" s="15" customFormat="1" ht="54.75" customHeight="1" x14ac:dyDescent="0.25">
      <c r="A35" s="26" t="s">
        <v>18</v>
      </c>
      <c r="B35" s="26" t="s">
        <v>8</v>
      </c>
      <c r="C35" s="5" t="s">
        <v>57</v>
      </c>
      <c r="D35" s="26" t="s">
        <v>64</v>
      </c>
    </row>
    <row r="36" spans="1:5" s="15" customFormat="1" ht="120" x14ac:dyDescent="0.25">
      <c r="A36" s="26" t="s">
        <v>6</v>
      </c>
      <c r="B36" s="55" t="s">
        <v>172</v>
      </c>
      <c r="C36" s="7">
        <f>AVERAGE(A:B!C44)</f>
        <v>1</v>
      </c>
      <c r="D36" s="36"/>
    </row>
    <row r="37" spans="1:5" s="15" customFormat="1" ht="43.5" customHeight="1" x14ac:dyDescent="0.25">
      <c r="A37" s="26" t="s">
        <v>5</v>
      </c>
      <c r="B37" s="55" t="s">
        <v>150</v>
      </c>
      <c r="C37" s="7">
        <f>AVERAGE(A:B!C45)</f>
        <v>0.5</v>
      </c>
      <c r="D37" s="36"/>
    </row>
    <row r="38" spans="1:5" s="15" customFormat="1" ht="60" customHeight="1" x14ac:dyDescent="0.25">
      <c r="A38" s="30"/>
      <c r="B38" s="37"/>
      <c r="C38" s="37"/>
      <c r="D38" s="37"/>
    </row>
    <row r="39" spans="1:5" s="15" customFormat="1" ht="60" customHeight="1" x14ac:dyDescent="0.25">
      <c r="A39" s="60" t="s">
        <v>124</v>
      </c>
      <c r="B39" s="60"/>
      <c r="C39" s="41">
        <f>AVERAGE(C40)</f>
        <v>0.75</v>
      </c>
      <c r="D39" s="37"/>
      <c r="E39" s="25"/>
    </row>
    <row r="40" spans="1:5" s="15" customFormat="1" ht="60" customHeight="1" x14ac:dyDescent="0.25">
      <c r="A40" s="59" t="s">
        <v>125</v>
      </c>
      <c r="B40" s="59"/>
      <c r="C40" s="42">
        <f>AVERAGE(C42:C45)</f>
        <v>0.75</v>
      </c>
      <c r="D40" s="37"/>
      <c r="E40" s="25"/>
    </row>
    <row r="41" spans="1:5" s="15" customFormat="1" ht="60" customHeight="1" x14ac:dyDescent="0.25">
      <c r="A41" s="26" t="s">
        <v>18</v>
      </c>
      <c r="B41" s="26" t="s">
        <v>8</v>
      </c>
      <c r="C41" s="5" t="s">
        <v>57</v>
      </c>
      <c r="D41" s="26" t="s">
        <v>64</v>
      </c>
    </row>
    <row r="42" spans="1:5" s="15" customFormat="1" x14ac:dyDescent="0.25">
      <c r="A42" s="26" t="s">
        <v>6</v>
      </c>
      <c r="B42" s="55" t="s">
        <v>162</v>
      </c>
      <c r="C42" s="7">
        <f>AVERAGE(A:B!C52)</f>
        <v>1</v>
      </c>
      <c r="D42" s="36"/>
    </row>
    <row r="43" spans="1:5" s="15" customFormat="1" ht="146.25" customHeight="1" x14ac:dyDescent="0.25">
      <c r="A43" s="26" t="s">
        <v>5</v>
      </c>
      <c r="B43" s="55" t="s">
        <v>163</v>
      </c>
      <c r="C43" s="7">
        <f>AVERAGE(A:B!C53)</f>
        <v>0.5</v>
      </c>
      <c r="D43" s="36"/>
    </row>
    <row r="44" spans="1:5" s="15" customFormat="1" ht="180" x14ac:dyDescent="0.25">
      <c r="A44" s="26" t="s">
        <v>11</v>
      </c>
      <c r="B44" s="31" t="s">
        <v>164</v>
      </c>
      <c r="C44" s="7">
        <f>AVERAGE(A:B!C54)</f>
        <v>1</v>
      </c>
      <c r="D44" s="36"/>
    </row>
    <row r="45" spans="1:5" s="15" customFormat="1" ht="215.25" customHeight="1" x14ac:dyDescent="0.25">
      <c r="A45" s="26" t="s">
        <v>3</v>
      </c>
      <c r="B45" s="31" t="s">
        <v>165</v>
      </c>
      <c r="C45" s="7">
        <f>AVERAGE(A:B!C55)</f>
        <v>0.5</v>
      </c>
      <c r="D45" s="36"/>
    </row>
    <row r="46" spans="1:5" s="15" customFormat="1" ht="60" customHeight="1" x14ac:dyDescent="0.25">
      <c r="A46" s="37"/>
      <c r="B46" s="37"/>
      <c r="C46" s="37"/>
      <c r="D46" s="37"/>
    </row>
    <row r="47" spans="1:5" s="15" customFormat="1" ht="60" customHeight="1" x14ac:dyDescent="0.25">
      <c r="A47" s="57" t="s">
        <v>53</v>
      </c>
      <c r="B47" s="57"/>
      <c r="C47" s="40">
        <f>AVERAGE(C48)</f>
        <v>0.7</v>
      </c>
      <c r="D47" s="37"/>
      <c r="E47" s="25"/>
    </row>
    <row r="48" spans="1:5" s="15" customFormat="1" ht="60" customHeight="1" x14ac:dyDescent="0.25">
      <c r="A48" s="58" t="s">
        <v>54</v>
      </c>
      <c r="B48" s="58"/>
      <c r="C48" s="41">
        <f>AVERAGE(C49)</f>
        <v>0.7</v>
      </c>
      <c r="D48" s="37"/>
      <c r="E48" s="25"/>
    </row>
    <row r="49" spans="1:5" s="15" customFormat="1" ht="60" customHeight="1" x14ac:dyDescent="0.25">
      <c r="A49" s="59" t="s">
        <v>109</v>
      </c>
      <c r="B49" s="59"/>
      <c r="C49" s="42">
        <f>AVERAGE(C51:C55)</f>
        <v>0.7</v>
      </c>
      <c r="D49" s="37"/>
    </row>
    <row r="50" spans="1:5" s="15" customFormat="1" ht="60" customHeight="1" x14ac:dyDescent="0.25">
      <c r="A50" s="26" t="s">
        <v>18</v>
      </c>
      <c r="B50" s="26" t="s">
        <v>8</v>
      </c>
      <c r="C50" s="5" t="s">
        <v>57</v>
      </c>
      <c r="D50" s="26" t="s">
        <v>64</v>
      </c>
    </row>
    <row r="51" spans="1:5" s="15" customFormat="1" ht="46.5" customHeight="1" x14ac:dyDescent="0.25">
      <c r="A51" s="26" t="s">
        <v>6</v>
      </c>
      <c r="B51" s="55" t="s">
        <v>78</v>
      </c>
      <c r="C51" s="7">
        <f>AVERAGE(A:B!C63)</f>
        <v>1</v>
      </c>
      <c r="D51" s="36"/>
    </row>
    <row r="52" spans="1:5" s="15" customFormat="1" ht="135" x14ac:dyDescent="0.25">
      <c r="A52" s="26" t="s">
        <v>5</v>
      </c>
      <c r="B52" s="55" t="s">
        <v>103</v>
      </c>
      <c r="C52" s="7">
        <f>AVERAGE(A:B!C64)</f>
        <v>0.5</v>
      </c>
      <c r="D52" s="36"/>
    </row>
    <row r="53" spans="1:5" s="15" customFormat="1" ht="135" x14ac:dyDescent="0.25">
      <c r="A53" s="26" t="s">
        <v>11</v>
      </c>
      <c r="B53" s="55" t="s">
        <v>102</v>
      </c>
      <c r="C53" s="7">
        <f>AVERAGE(A:B!C65)</f>
        <v>1</v>
      </c>
      <c r="D53" s="36"/>
    </row>
    <row r="54" spans="1:5" s="15" customFormat="1" ht="135" x14ac:dyDescent="0.25">
      <c r="A54" s="26" t="s">
        <v>3</v>
      </c>
      <c r="B54" s="55" t="s">
        <v>126</v>
      </c>
      <c r="C54" s="7">
        <f>AVERAGE(A:B!C66)</f>
        <v>1</v>
      </c>
      <c r="D54" s="36"/>
    </row>
    <row r="55" spans="1:5" s="15" customFormat="1" ht="135" x14ac:dyDescent="0.25">
      <c r="A55" s="26" t="s">
        <v>2</v>
      </c>
      <c r="B55" s="55" t="s">
        <v>101</v>
      </c>
      <c r="C55" s="7">
        <f>AVERAGE(A:B!C67)</f>
        <v>0</v>
      </c>
      <c r="D55" s="36"/>
    </row>
    <row r="56" spans="1:5" s="15" customFormat="1" ht="60" customHeight="1" x14ac:dyDescent="0.25">
      <c r="A56" s="30"/>
      <c r="B56" s="37"/>
      <c r="C56" s="37"/>
      <c r="D56" s="37"/>
    </row>
    <row r="57" spans="1:5" s="15" customFormat="1" ht="60" customHeight="1" x14ac:dyDescent="0.25">
      <c r="A57" s="57" t="s">
        <v>55</v>
      </c>
      <c r="B57" s="57"/>
      <c r="C57" s="40">
        <f>AVERAGE(C58)</f>
        <v>0.75</v>
      </c>
      <c r="D57" s="37"/>
      <c r="E57" s="25"/>
    </row>
    <row r="58" spans="1:5" s="15" customFormat="1" ht="60" customHeight="1" x14ac:dyDescent="0.25">
      <c r="A58" s="58" t="s">
        <v>56</v>
      </c>
      <c r="B58" s="58"/>
      <c r="C58" s="44">
        <f>AVERAGE(C59)</f>
        <v>0.75</v>
      </c>
      <c r="D58" s="37"/>
      <c r="E58" s="25"/>
    </row>
    <row r="59" spans="1:5" s="15" customFormat="1" ht="60" customHeight="1" x14ac:dyDescent="0.25">
      <c r="A59" s="59" t="s">
        <v>108</v>
      </c>
      <c r="B59" s="59"/>
      <c r="C59" s="42">
        <f>AVERAGE(C61:C66)</f>
        <v>0.75</v>
      </c>
      <c r="D59" s="37"/>
    </row>
    <row r="60" spans="1:5" s="15" customFormat="1" ht="60" customHeight="1" x14ac:dyDescent="0.25">
      <c r="A60" s="26" t="s">
        <v>18</v>
      </c>
      <c r="B60" s="26" t="s">
        <v>8</v>
      </c>
      <c r="C60" s="5" t="s">
        <v>57</v>
      </c>
      <c r="D60" s="26" t="s">
        <v>64</v>
      </c>
    </row>
    <row r="61" spans="1:5" s="15" customFormat="1" ht="120" x14ac:dyDescent="0.25">
      <c r="A61" s="26" t="s">
        <v>6</v>
      </c>
      <c r="B61" s="55" t="s">
        <v>168</v>
      </c>
      <c r="C61" s="7">
        <f>AVERAGE(A:B!C75)</f>
        <v>1</v>
      </c>
      <c r="D61" s="36"/>
    </row>
    <row r="62" spans="1:5" s="15" customFormat="1" ht="61.5" customHeight="1" x14ac:dyDescent="0.25">
      <c r="A62" s="26" t="s">
        <v>5</v>
      </c>
      <c r="B62" s="55" t="s">
        <v>82</v>
      </c>
      <c r="C62" s="7">
        <f>AVERAGE(A:B!C76)</f>
        <v>1</v>
      </c>
      <c r="D62" s="36"/>
    </row>
    <row r="63" spans="1:5" s="15" customFormat="1" ht="30" x14ac:dyDescent="0.25">
      <c r="A63" s="26" t="s">
        <v>11</v>
      </c>
      <c r="B63" s="55" t="s">
        <v>83</v>
      </c>
      <c r="C63" s="7">
        <f>AVERAGE(A:B!C77)</f>
        <v>0.5</v>
      </c>
      <c r="D63" s="36"/>
    </row>
    <row r="64" spans="1:5" s="15" customFormat="1" ht="214.5" customHeight="1" x14ac:dyDescent="0.25">
      <c r="A64" s="26" t="s">
        <v>3</v>
      </c>
      <c r="B64" s="55" t="s">
        <v>100</v>
      </c>
      <c r="C64" s="7">
        <f>AVERAGE(A:B!C78)</f>
        <v>1</v>
      </c>
      <c r="D64" s="36"/>
    </row>
    <row r="65" spans="1:5" s="15" customFormat="1" ht="45" x14ac:dyDescent="0.25">
      <c r="A65" s="26" t="s">
        <v>2</v>
      </c>
      <c r="B65" s="55" t="s">
        <v>84</v>
      </c>
      <c r="C65" s="7">
        <f>AVERAGE(A:B!C79)</f>
        <v>1</v>
      </c>
      <c r="D65" s="36"/>
    </row>
    <row r="66" spans="1:5" s="15" customFormat="1" ht="174" customHeight="1" x14ac:dyDescent="0.25">
      <c r="A66" s="26" t="s">
        <v>1</v>
      </c>
      <c r="B66" s="55" t="s">
        <v>173</v>
      </c>
      <c r="C66" s="7">
        <f>AVERAGE(A:B!C80)</f>
        <v>0</v>
      </c>
      <c r="D66" s="36"/>
    </row>
    <row r="67" spans="1:5" s="15" customFormat="1" ht="60" customHeight="1" x14ac:dyDescent="0.25">
      <c r="A67" s="37"/>
      <c r="B67" s="37"/>
      <c r="C67" s="37"/>
      <c r="D67" s="37"/>
    </row>
    <row r="68" spans="1:5" s="15" customFormat="1" ht="60" customHeight="1" x14ac:dyDescent="0.25">
      <c r="A68" s="57" t="s">
        <v>132</v>
      </c>
      <c r="B68" s="57"/>
      <c r="C68" s="45">
        <f>AVERAGE(C69)</f>
        <v>0.625</v>
      </c>
      <c r="D68" s="37"/>
      <c r="E68" s="25"/>
    </row>
    <row r="69" spans="1:5" s="15" customFormat="1" ht="60" customHeight="1" x14ac:dyDescent="0.25">
      <c r="A69" s="60" t="s">
        <v>133</v>
      </c>
      <c r="B69" s="60"/>
      <c r="C69" s="41">
        <f>AVERAGE(C70)</f>
        <v>0.625</v>
      </c>
      <c r="D69" s="37"/>
      <c r="E69" s="25"/>
    </row>
    <row r="70" spans="1:5" s="15" customFormat="1" ht="60" customHeight="1" x14ac:dyDescent="0.25">
      <c r="A70" s="59" t="s">
        <v>134</v>
      </c>
      <c r="B70" s="59"/>
      <c r="C70" s="42">
        <f>AVERAGE(C72:C75)</f>
        <v>0.625</v>
      </c>
      <c r="D70" s="37"/>
    </row>
    <row r="71" spans="1:5" s="15" customFormat="1" ht="60" customHeight="1" x14ac:dyDescent="0.25">
      <c r="A71" s="26" t="s">
        <v>18</v>
      </c>
      <c r="B71" s="26" t="s">
        <v>8</v>
      </c>
      <c r="C71" s="5" t="s">
        <v>57</v>
      </c>
      <c r="D71" s="26" t="s">
        <v>64</v>
      </c>
    </row>
    <row r="72" spans="1:5" s="15" customFormat="1" ht="82.5" customHeight="1" x14ac:dyDescent="0.25">
      <c r="A72" s="26" t="s">
        <v>6</v>
      </c>
      <c r="B72" s="55" t="s">
        <v>99</v>
      </c>
      <c r="C72" s="7">
        <f>AVERAGE(A:B!C88)</f>
        <v>1</v>
      </c>
      <c r="D72" s="36"/>
    </row>
    <row r="73" spans="1:5" s="15" customFormat="1" ht="63.75" customHeight="1" x14ac:dyDescent="0.25">
      <c r="A73" s="26" t="s">
        <v>5</v>
      </c>
      <c r="B73" s="55" t="s">
        <v>87</v>
      </c>
      <c r="C73" s="7">
        <f>AVERAGE(A:B!C89)</f>
        <v>1</v>
      </c>
      <c r="D73" s="36"/>
    </row>
    <row r="74" spans="1:5" s="15" customFormat="1" ht="122.25" customHeight="1" x14ac:dyDescent="0.25">
      <c r="A74" s="26" t="s">
        <v>11</v>
      </c>
      <c r="B74" s="55" t="s">
        <v>98</v>
      </c>
      <c r="C74" s="7">
        <f>AVERAGE(A:B!C90)</f>
        <v>0.5</v>
      </c>
      <c r="D74" s="36"/>
    </row>
    <row r="75" spans="1:5" s="15" customFormat="1" ht="30" x14ac:dyDescent="0.25">
      <c r="A75" s="26" t="s">
        <v>3</v>
      </c>
      <c r="B75" s="55" t="s">
        <v>12</v>
      </c>
      <c r="C75" s="7">
        <f>AVERAGE(A:B!C91)</f>
        <v>0</v>
      </c>
      <c r="D75" s="36"/>
    </row>
    <row r="76" spans="1:5" s="15" customFormat="1" ht="60" customHeight="1" x14ac:dyDescent="0.25">
      <c r="A76" s="37"/>
      <c r="B76" s="37"/>
      <c r="C76" s="37"/>
      <c r="D76" s="37"/>
    </row>
    <row r="77" spans="1:5" s="15" customFormat="1" ht="60" customHeight="1" x14ac:dyDescent="0.25">
      <c r="A77" s="57" t="s">
        <v>140</v>
      </c>
      <c r="B77" s="57"/>
      <c r="C77" s="45">
        <f>AVERAGE(C78)</f>
        <v>0.8</v>
      </c>
      <c r="D77" s="37"/>
      <c r="E77" s="25"/>
    </row>
    <row r="78" spans="1:5" s="15" customFormat="1" ht="60" customHeight="1" x14ac:dyDescent="0.25">
      <c r="A78" s="60" t="s">
        <v>141</v>
      </c>
      <c r="B78" s="60"/>
      <c r="C78" s="41">
        <f>AVERAGE(C79)</f>
        <v>0.8</v>
      </c>
      <c r="D78" s="37"/>
      <c r="E78" s="25"/>
    </row>
    <row r="79" spans="1:5" s="15" customFormat="1" ht="60" customHeight="1" x14ac:dyDescent="0.25">
      <c r="A79" s="59" t="s">
        <v>142</v>
      </c>
      <c r="B79" s="59"/>
      <c r="C79" s="42">
        <f>AVERAGE(C81:C90)</f>
        <v>0.8</v>
      </c>
      <c r="D79" s="37"/>
    </row>
    <row r="80" spans="1:5" s="15" customFormat="1" ht="60" customHeight="1" x14ac:dyDescent="0.25">
      <c r="A80" s="26" t="s">
        <v>18</v>
      </c>
      <c r="B80" s="26" t="s">
        <v>8</v>
      </c>
      <c r="C80" s="5" t="s">
        <v>57</v>
      </c>
      <c r="D80" s="26" t="s">
        <v>64</v>
      </c>
    </row>
    <row r="81" spans="1:5" s="15" customFormat="1" ht="52.5" customHeight="1" x14ac:dyDescent="0.25">
      <c r="A81" s="26" t="s">
        <v>6</v>
      </c>
      <c r="B81" s="55" t="s">
        <v>143</v>
      </c>
      <c r="C81" s="7">
        <f>AVERAGE(A:B!C99)</f>
        <v>1</v>
      </c>
      <c r="D81" s="36"/>
    </row>
    <row r="82" spans="1:5" s="15" customFormat="1" ht="45" x14ac:dyDescent="0.25">
      <c r="A82" s="26" t="s">
        <v>5</v>
      </c>
      <c r="B82" s="55" t="s">
        <v>89</v>
      </c>
      <c r="C82" s="7">
        <f>AVERAGE(A:B!C100)</f>
        <v>1</v>
      </c>
      <c r="D82" s="36"/>
    </row>
    <row r="83" spans="1:5" s="15" customFormat="1" ht="46.5" customHeight="1" x14ac:dyDescent="0.25">
      <c r="A83" s="26" t="s">
        <v>11</v>
      </c>
      <c r="B83" s="55" t="s">
        <v>90</v>
      </c>
      <c r="C83" s="7">
        <f>AVERAGE(A:B!C101)</f>
        <v>1</v>
      </c>
      <c r="D83" s="36"/>
    </row>
    <row r="84" spans="1:5" s="15" customFormat="1" ht="46.5" customHeight="1" x14ac:dyDescent="0.25">
      <c r="A84" s="26" t="s">
        <v>3</v>
      </c>
      <c r="B84" s="55" t="s">
        <v>91</v>
      </c>
      <c r="C84" s="7">
        <f>AVERAGE(A:B!C102)</f>
        <v>0.5</v>
      </c>
      <c r="D84" s="36"/>
    </row>
    <row r="85" spans="1:5" s="15" customFormat="1" ht="48.75" customHeight="1" x14ac:dyDescent="0.25">
      <c r="A85" s="26" t="s">
        <v>2</v>
      </c>
      <c r="B85" s="55" t="s">
        <v>97</v>
      </c>
      <c r="C85" s="7">
        <f>AVERAGE(A:B!C103)</f>
        <v>0.5</v>
      </c>
      <c r="D85" s="36"/>
    </row>
    <row r="86" spans="1:5" s="15" customFormat="1" ht="30" x14ac:dyDescent="0.25">
      <c r="A86" s="26" t="s">
        <v>1</v>
      </c>
      <c r="B86" s="55" t="s">
        <v>92</v>
      </c>
      <c r="C86" s="7">
        <f>AVERAGE(A:B!C104)</f>
        <v>1</v>
      </c>
      <c r="D86" s="36"/>
    </row>
    <row r="87" spans="1:5" s="15" customFormat="1" ht="52.5" customHeight="1" x14ac:dyDescent="0.25">
      <c r="A87" s="26" t="s">
        <v>0</v>
      </c>
      <c r="B87" s="55" t="s">
        <v>93</v>
      </c>
      <c r="C87" s="7">
        <f>AVERAGE(A:B!C105)</f>
        <v>1</v>
      </c>
      <c r="D87" s="36"/>
    </row>
    <row r="88" spans="1:5" s="15" customFormat="1" ht="61.5" customHeight="1" x14ac:dyDescent="0.25">
      <c r="A88" s="26" t="s">
        <v>10</v>
      </c>
      <c r="B88" s="55" t="s">
        <v>151</v>
      </c>
      <c r="C88" s="7">
        <f>AVERAGE(A:B!C106)</f>
        <v>1</v>
      </c>
      <c r="D88" s="36"/>
    </row>
    <row r="89" spans="1:5" s="15" customFormat="1" ht="51" customHeight="1" x14ac:dyDescent="0.25">
      <c r="A89" s="26" t="s">
        <v>9</v>
      </c>
      <c r="B89" s="55" t="s">
        <v>94</v>
      </c>
      <c r="C89" s="7">
        <f>AVERAGE(A:B!C107)</f>
        <v>1</v>
      </c>
      <c r="D89" s="36"/>
    </row>
    <row r="90" spans="1:5" s="15" customFormat="1" ht="82.5" customHeight="1" x14ac:dyDescent="0.25">
      <c r="A90" s="26" t="s">
        <v>88</v>
      </c>
      <c r="B90" s="55" t="s">
        <v>169</v>
      </c>
      <c r="C90" s="7">
        <f>AVERAGE(A:B!C108)</f>
        <v>0</v>
      </c>
      <c r="D90" s="36"/>
    </row>
    <row r="91" spans="1:5" s="15" customFormat="1" ht="60" customHeight="1" x14ac:dyDescent="0.25">
      <c r="A91" s="37"/>
      <c r="B91" s="37"/>
      <c r="C91" s="37"/>
      <c r="D91" s="37"/>
    </row>
    <row r="92" spans="1:5" s="15" customFormat="1" ht="60" customHeight="1" x14ac:dyDescent="0.25">
      <c r="A92" s="60" t="s">
        <v>148</v>
      </c>
      <c r="B92" s="60"/>
      <c r="C92" s="41">
        <f>AVERAGE(C93)</f>
        <v>0.25</v>
      </c>
      <c r="D92" s="37"/>
      <c r="E92" s="25"/>
    </row>
    <row r="93" spans="1:5" s="15" customFormat="1" ht="60" customHeight="1" x14ac:dyDescent="0.25">
      <c r="A93" s="59" t="s">
        <v>149</v>
      </c>
      <c r="B93" s="59"/>
      <c r="C93" s="42">
        <f>AVERAGE(C95:C96)</f>
        <v>0.25</v>
      </c>
      <c r="D93" s="37"/>
    </row>
    <row r="94" spans="1:5" s="15" customFormat="1" ht="60" customHeight="1" x14ac:dyDescent="0.25">
      <c r="A94" s="26" t="s">
        <v>18</v>
      </c>
      <c r="B94" s="26" t="s">
        <v>8</v>
      </c>
      <c r="C94" s="5" t="s">
        <v>57</v>
      </c>
      <c r="D94" s="26" t="s">
        <v>64</v>
      </c>
    </row>
    <row r="95" spans="1:5" s="15" customFormat="1" ht="60" customHeight="1" x14ac:dyDescent="0.25">
      <c r="A95" s="26" t="s">
        <v>6</v>
      </c>
      <c r="B95" s="55" t="s">
        <v>4</v>
      </c>
      <c r="C95" s="7">
        <f>AVERAGE(A:B!C115)</f>
        <v>0</v>
      </c>
      <c r="D95" s="36"/>
    </row>
    <row r="96" spans="1:5" s="15" customFormat="1" ht="60" customHeight="1" x14ac:dyDescent="0.25">
      <c r="A96" s="26" t="s">
        <v>5</v>
      </c>
      <c r="B96" s="55" t="s">
        <v>95</v>
      </c>
      <c r="C96" s="7">
        <f>AVERAGE(A:B!C116)</f>
        <v>0.5</v>
      </c>
      <c r="D96" s="36"/>
    </row>
    <row r="97" spans="1:4" s="15" customFormat="1" ht="60" customHeight="1" x14ac:dyDescent="0.25">
      <c r="A97" s="37"/>
      <c r="B97" s="37"/>
      <c r="C97" s="37"/>
      <c r="D97" s="37"/>
    </row>
    <row r="98" spans="1:4" s="15" customFormat="1" ht="60" customHeight="1" x14ac:dyDescent="0.25">
      <c r="A98" s="38" t="s">
        <v>17</v>
      </c>
      <c r="B98" s="43">
        <f>SUM(A:B!B120)</f>
        <v>82</v>
      </c>
      <c r="C98" s="37"/>
      <c r="D98" s="37"/>
    </row>
    <row r="99" spans="1:4" s="15" customFormat="1" ht="60" customHeight="1" x14ac:dyDescent="0.25">
      <c r="A99" s="37"/>
      <c r="B99" s="37"/>
      <c r="C99" s="37"/>
      <c r="D99" s="37"/>
    </row>
  </sheetData>
  <mergeCells count="34">
    <mergeCell ref="A1:D1"/>
    <mergeCell ref="A2:A8"/>
    <mergeCell ref="C2:D2"/>
    <mergeCell ref="C3:D3"/>
    <mergeCell ref="C4:D4"/>
    <mergeCell ref="C5:D5"/>
    <mergeCell ref="C6:D6"/>
    <mergeCell ref="C7:D7"/>
    <mergeCell ref="C8:D8"/>
    <mergeCell ref="A24:B24"/>
    <mergeCell ref="A32:B32"/>
    <mergeCell ref="A33:B33"/>
    <mergeCell ref="A79:B79"/>
    <mergeCell ref="A92:B92"/>
    <mergeCell ref="A34:B34"/>
    <mergeCell ref="A39:B39"/>
    <mergeCell ref="A40:B40"/>
    <mergeCell ref="A47:B47"/>
    <mergeCell ref="A48:B48"/>
    <mergeCell ref="A49:B49"/>
    <mergeCell ref="A57:B57"/>
    <mergeCell ref="A58:B58"/>
    <mergeCell ref="A59:B59"/>
    <mergeCell ref="A10:B10"/>
    <mergeCell ref="A17:B17"/>
    <mergeCell ref="A18:B18"/>
    <mergeCell ref="A19:B19"/>
    <mergeCell ref="A23:B23"/>
    <mergeCell ref="A93:B93"/>
    <mergeCell ref="A68:B68"/>
    <mergeCell ref="A69:B69"/>
    <mergeCell ref="A70:B70"/>
    <mergeCell ref="A77:B77"/>
    <mergeCell ref="A78:B7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28</vt:i4>
      </vt:variant>
    </vt:vector>
  </HeadingPairs>
  <TitlesOfParts>
    <vt:vector size="31" baseType="lpstr">
      <vt:lpstr>A</vt:lpstr>
      <vt:lpstr>B</vt:lpstr>
      <vt:lpstr>Evaluación global </vt:lpstr>
      <vt:lpstr>A!_ftn3</vt:lpstr>
      <vt:lpstr>B!_ftn3</vt:lpstr>
      <vt:lpstr>A!_ftnref2</vt:lpstr>
      <vt:lpstr>B!_ftnref2</vt:lpstr>
      <vt:lpstr>A!_Hlk18915693</vt:lpstr>
      <vt:lpstr>B!_Hlk18915693</vt:lpstr>
      <vt:lpstr>A!_Hlk536608176</vt:lpstr>
      <vt:lpstr>B!_Hlk536608176</vt:lpstr>
      <vt:lpstr>A!_Toc19639916</vt:lpstr>
      <vt:lpstr>B!_Toc19639916</vt:lpstr>
      <vt:lpstr>A!_Toc19639917</vt:lpstr>
      <vt:lpstr>B!_Toc19639917</vt:lpstr>
      <vt:lpstr>A!_Toc19639918</vt:lpstr>
      <vt:lpstr>B!_Toc19639918</vt:lpstr>
      <vt:lpstr>A!_Toc19639919</vt:lpstr>
      <vt:lpstr>B!_Toc19639919</vt:lpstr>
      <vt:lpstr>A!_Toc19639920</vt:lpstr>
      <vt:lpstr>B!_Toc19639920</vt:lpstr>
      <vt:lpstr>A!_Toc19639922</vt:lpstr>
      <vt:lpstr>B!_Toc19639922</vt:lpstr>
      <vt:lpstr>A!_Toc19639923</vt:lpstr>
      <vt:lpstr>B!_Toc19639923</vt:lpstr>
      <vt:lpstr>A!_Toc19639924</vt:lpstr>
      <vt:lpstr>B!_Toc19639924</vt:lpstr>
      <vt:lpstr>A!_Toc19639925</vt:lpstr>
      <vt:lpstr>B!_Toc19639925</vt:lpstr>
      <vt:lpstr>A!_Toc19639926</vt:lpstr>
      <vt:lpstr>B!_Toc19639926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Dulce maria Davila flores</cp:lastModifiedBy>
  <cp:lastPrinted>2021-08-19T19:39:57Z</cp:lastPrinted>
  <dcterms:created xsi:type="dcterms:W3CDTF">2020-04-03T17:50:38Z</dcterms:created>
  <dcterms:modified xsi:type="dcterms:W3CDTF">2022-06-13T22:25:53Z</dcterms:modified>
</cp:coreProperties>
</file>